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6380" windowHeight="8190"/>
  </bookViews>
  <sheets>
    <sheet name="Приложение 6" sheetId="2" r:id="rId1"/>
  </sheets>
  <definedNames>
    <definedName name="_xlnm.Print_Titles" localSheetId="0">'Приложение 6'!$13:$13</definedName>
  </definedNames>
  <calcPr calcId="124519" iterateDelta="1E-4"/>
</workbook>
</file>

<file path=xl/calcChain.xml><?xml version="1.0" encoding="utf-8"?>
<calcChain xmlns="http://schemas.openxmlformats.org/spreadsheetml/2006/main">
  <c r="M15" i="2"/>
  <c r="J15"/>
  <c r="I15"/>
  <c r="H15"/>
  <c r="G15"/>
  <c r="F15"/>
  <c r="E15"/>
  <c r="D15"/>
  <c r="C15"/>
  <c r="M21"/>
  <c r="J21"/>
  <c r="I21"/>
  <c r="H21"/>
  <c r="G21"/>
  <c r="F21"/>
  <c r="E21"/>
  <c r="D21"/>
  <c r="C21"/>
  <c r="U15"/>
  <c r="T15"/>
  <c r="S15"/>
  <c r="R15"/>
  <c r="Q15"/>
  <c r="P15"/>
  <c r="N15"/>
  <c r="L15"/>
  <c r="K15"/>
  <c r="U21"/>
  <c r="R21"/>
  <c r="Q21"/>
  <c r="P21"/>
  <c r="O16"/>
  <c r="O17"/>
  <c r="N21"/>
  <c r="O15" l="1"/>
  <c r="O21"/>
</calcChain>
</file>

<file path=xl/sharedStrings.xml><?xml version="1.0" encoding="utf-8"?>
<sst xmlns="http://schemas.openxmlformats.org/spreadsheetml/2006/main" count="64" uniqueCount="41">
  <si>
    <t>№ п/п</t>
  </si>
  <si>
    <t>Наименование муниципального образования</t>
  </si>
  <si>
    <t>Всего</t>
  </si>
  <si>
    <t>кв.м</t>
  </si>
  <si>
    <t>Всего по программе переселения, в рамках которой предусмотрено финансирование за счет средств Фонда, в т.ч.: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</si>
  <si>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</si>
  <si>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</si>
  <si>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</si>
  <si>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</si>
  <si>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Дополнительные площади</t>
  </si>
  <si>
    <t>Дополнительные источники финансирования за счет средств местного бюджета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</si>
  <si>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</si>
  <si>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</si>
  <si>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</si>
  <si>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</si>
  <si>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</si>
  <si>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</si>
  <si>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</si>
  <si>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</si>
  <si>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</si>
  <si>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</si>
  <si>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 граждан по договору о развитии застроенной территории</t>
  </si>
  <si>
    <t>за счет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</si>
  <si>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</si>
  <si>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(инвестора по договору о развитии застроенной территории)</t>
  </si>
  <si>
    <t>чел.</t>
  </si>
  <si>
    <t>ед.</t>
  </si>
  <si>
    <t>руб.</t>
  </si>
  <si>
    <t>ПЛАН МЕРОПРИЯТИЙ ПО ПЕРЕСЕЛЕНИЮ ГРАЖДАН ИЗ АВАРИЙНОГО ЖИЛИЩНОГО ФОНДА, ПРИЗНАННОГО ТАКОВЫМ</t>
  </si>
  <si>
    <t>ПРИЛОЖЕНИЕ 5</t>
  </si>
  <si>
    <t>из аварийного жилищного фонда расположенного на сельских территориях Касторенского района Курской области</t>
  </si>
  <si>
    <t>на 2022-2026 (1 сентября) годы</t>
  </si>
  <si>
    <t>ПОСЛЕ 1 ЯНВАРЯ 2017 ГОДА</t>
  </si>
  <si>
    <t>Курская обл., Касторенский район, п. Белогорье, д. 32</t>
  </si>
  <si>
    <t>Курская обл., Касторенский район, п. Белогорье, д. 35</t>
  </si>
  <si>
    <t>Курская обл., Касторенский район, п. Белогорье, д. 49</t>
  </si>
  <si>
    <t>Курская обл., Касторенский район, п. Белогорье, д. 50</t>
  </si>
  <si>
    <t>Курская обл., Касторенский район, п. Белогорье, д. 51</t>
  </si>
  <si>
    <t>Итого по п. Белогорье</t>
  </si>
  <si>
    <t>к муниципальной Адресной программе по переселению граждан</t>
  </si>
  <si>
    <t>Всего по этапу 2022-2026 года</t>
  </si>
</sst>
</file>

<file path=xl/styles.xml><?xml version="1.0" encoding="utf-8"?>
<styleSheet xmlns="http://schemas.openxmlformats.org/spreadsheetml/2006/main">
  <fonts count="10">
    <font>
      <sz val="10"/>
      <name val="Arial"/>
      <family val="2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3" fillId="0" borderId="0" xfId="1" applyFont="1" applyAlignment="1">
      <alignment wrapText="1"/>
    </xf>
    <xf numFmtId="0" fontId="4" fillId="0" borderId="0" xfId="1" applyFont="1" applyAlignment="1">
      <alignment horizontal="center" vertical="center"/>
    </xf>
    <xf numFmtId="0" fontId="2" fillId="0" borderId="0" xfId="1" applyFont="1"/>
    <xf numFmtId="0" fontId="5" fillId="0" borderId="0" xfId="1" applyFont="1"/>
    <xf numFmtId="0" fontId="4" fillId="0" borderId="0" xfId="1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3" fontId="4" fillId="2" borderId="1" xfId="1" applyNumberFormat="1" applyFont="1" applyFill="1" applyBorder="1" applyAlignment="1">
      <alignment vertical="top" wrapText="1"/>
    </xf>
    <xf numFmtId="4" fontId="4" fillId="2" borderId="1" xfId="1" applyNumberFormat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4" fontId="5" fillId="2" borderId="1" xfId="1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top" wrapText="1"/>
    </xf>
    <xf numFmtId="0" fontId="7" fillId="0" borderId="0" xfId="1" applyFont="1"/>
    <xf numFmtId="0" fontId="8" fillId="0" borderId="0" xfId="1" applyFont="1"/>
    <xf numFmtId="0" fontId="8" fillId="0" borderId="0" xfId="1" applyFont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4" fillId="0" borderId="1" xfId="1" applyFont="1" applyBorder="1" applyAlignment="1">
      <alignment horizontal="center" vertical="center" textRotation="90" wrapText="1"/>
    </xf>
    <xf numFmtId="0" fontId="4" fillId="0" borderId="1" xfId="1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1" applyFont="1" applyBorder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showWhiteSpace="0" view="pageLayout" topLeftCell="A13" zoomScale="70" zoomScaleSheetLayoutView="75" zoomScalePageLayoutView="70" workbookViewId="0">
      <selection activeCell="I11" sqref="I11"/>
    </sheetView>
  </sheetViews>
  <sheetFormatPr defaultColWidth="8.7265625" defaultRowHeight="14.5"/>
  <cols>
    <col min="1" max="1" width="5.54296875" style="1" customWidth="1"/>
    <col min="2" max="2" width="25.1796875" style="1" customWidth="1"/>
    <col min="3" max="3" width="10.54296875" style="1" customWidth="1"/>
    <col min="4" max="6" width="8.7265625" style="1"/>
    <col min="7" max="7" width="11" style="1" customWidth="1"/>
    <col min="8" max="9" width="10.453125" style="1" customWidth="1"/>
    <col min="10" max="10" width="15.81640625" style="1" customWidth="1"/>
    <col min="11" max="11" width="15.7265625" style="1" customWidth="1"/>
    <col min="12" max="12" width="15.81640625" style="1" customWidth="1"/>
    <col min="13" max="13" width="16.453125" style="1" customWidth="1"/>
    <col min="14" max="14" width="9.54296875" style="1" customWidth="1"/>
    <col min="15" max="15" width="16.1796875" style="1" customWidth="1"/>
    <col min="16" max="16" width="16.26953125" style="1" customWidth="1"/>
    <col min="17" max="17" width="13.81640625" style="1" customWidth="1"/>
    <col min="18" max="18" width="11.7265625" style="1" customWidth="1"/>
    <col min="19" max="19" width="13.81640625" style="1" customWidth="1"/>
    <col min="20" max="21" width="13.1796875" style="1" customWidth="1"/>
    <col min="22" max="16384" width="8.7265625" style="1"/>
  </cols>
  <sheetData>
    <row r="1" spans="1:21" s="25" customFormat="1" ht="18">
      <c r="Q1" s="31" t="s">
        <v>29</v>
      </c>
      <c r="R1" s="31"/>
      <c r="S1" s="31"/>
      <c r="T1" s="31"/>
      <c r="U1" s="31"/>
    </row>
    <row r="2" spans="1:21" s="25" customFormat="1" ht="18">
      <c r="Q2" s="31" t="s">
        <v>39</v>
      </c>
      <c r="R2" s="31"/>
      <c r="S2" s="31"/>
      <c r="T2" s="31"/>
      <c r="U2" s="31"/>
    </row>
    <row r="3" spans="1:21" s="25" customFormat="1" ht="69" customHeight="1">
      <c r="Q3" s="31" t="s">
        <v>30</v>
      </c>
      <c r="R3" s="31"/>
      <c r="S3" s="31"/>
      <c r="T3" s="31"/>
      <c r="U3" s="31"/>
    </row>
    <row r="4" spans="1:21" s="25" customFormat="1" ht="18">
      <c r="Q4" s="31" t="s">
        <v>31</v>
      </c>
      <c r="R4" s="31"/>
      <c r="S4" s="31"/>
      <c r="T4" s="31"/>
      <c r="U4" s="31"/>
    </row>
    <row r="5" spans="1:21" s="26" customFormat="1" ht="18.5">
      <c r="Q5" s="27"/>
      <c r="R5" s="27"/>
      <c r="S5" s="28"/>
      <c r="T5" s="28"/>
      <c r="U5" s="28"/>
    </row>
    <row r="6" spans="1:21" s="2" customFormat="1" ht="17.5">
      <c r="A6" s="32" t="s">
        <v>28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</row>
    <row r="7" spans="1:21" s="2" customFormat="1" ht="17.5">
      <c r="A7" s="32" t="s">
        <v>32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</row>
    <row r="9" spans="1:21" s="3" customFormat="1" ht="51.75" customHeight="1">
      <c r="A9" s="30" t="s">
        <v>0</v>
      </c>
      <c r="B9" s="30" t="s">
        <v>1</v>
      </c>
      <c r="C9" s="29" t="s">
        <v>5</v>
      </c>
      <c r="D9" s="30" t="s">
        <v>6</v>
      </c>
      <c r="E9" s="30"/>
      <c r="F9" s="30"/>
      <c r="G9" s="30" t="s">
        <v>7</v>
      </c>
      <c r="H9" s="30"/>
      <c r="I9" s="30"/>
      <c r="J9" s="30" t="s">
        <v>8</v>
      </c>
      <c r="K9" s="30"/>
      <c r="L9" s="30"/>
      <c r="M9" s="30"/>
      <c r="N9" s="29" t="s">
        <v>9</v>
      </c>
      <c r="O9" s="29" t="s">
        <v>10</v>
      </c>
      <c r="P9" s="30" t="s">
        <v>11</v>
      </c>
      <c r="Q9" s="30"/>
      <c r="R9" s="30"/>
      <c r="S9" s="30" t="s">
        <v>12</v>
      </c>
      <c r="T9" s="30"/>
      <c r="U9" s="30"/>
    </row>
    <row r="10" spans="1:21" s="3" customFormat="1" ht="15.75" customHeight="1">
      <c r="A10" s="30"/>
      <c r="B10" s="30"/>
      <c r="C10" s="29"/>
      <c r="D10" s="29" t="s">
        <v>2</v>
      </c>
      <c r="E10" s="30" t="s">
        <v>13</v>
      </c>
      <c r="F10" s="30"/>
      <c r="G10" s="29" t="s">
        <v>2</v>
      </c>
      <c r="H10" s="30" t="s">
        <v>13</v>
      </c>
      <c r="I10" s="30"/>
      <c r="J10" s="29" t="s">
        <v>14</v>
      </c>
      <c r="K10" s="30" t="s">
        <v>15</v>
      </c>
      <c r="L10" s="30"/>
      <c r="M10" s="30"/>
      <c r="N10" s="29"/>
      <c r="O10" s="29"/>
      <c r="P10" s="29" t="s">
        <v>14</v>
      </c>
      <c r="Q10" s="30" t="s">
        <v>15</v>
      </c>
      <c r="R10" s="30"/>
      <c r="S10" s="29" t="s">
        <v>14</v>
      </c>
      <c r="T10" s="30" t="s">
        <v>15</v>
      </c>
      <c r="U10" s="30"/>
    </row>
    <row r="11" spans="1:21" s="3" customFormat="1" ht="180.75" customHeight="1">
      <c r="A11" s="30"/>
      <c r="B11" s="30"/>
      <c r="C11" s="29"/>
      <c r="D11" s="29"/>
      <c r="E11" s="8" t="s">
        <v>16</v>
      </c>
      <c r="F11" s="8" t="s">
        <v>17</v>
      </c>
      <c r="G11" s="29"/>
      <c r="H11" s="8" t="s">
        <v>16</v>
      </c>
      <c r="I11" s="8" t="s">
        <v>17</v>
      </c>
      <c r="J11" s="29"/>
      <c r="K11" s="8" t="s">
        <v>18</v>
      </c>
      <c r="L11" s="8" t="s">
        <v>19</v>
      </c>
      <c r="M11" s="8" t="s">
        <v>20</v>
      </c>
      <c r="N11" s="29"/>
      <c r="O11" s="29"/>
      <c r="P11" s="29"/>
      <c r="Q11" s="8" t="s">
        <v>21</v>
      </c>
      <c r="R11" s="8" t="s">
        <v>22</v>
      </c>
      <c r="S11" s="29"/>
      <c r="T11" s="8" t="s">
        <v>23</v>
      </c>
      <c r="U11" s="8" t="s">
        <v>24</v>
      </c>
    </row>
    <row r="12" spans="1:21" s="3" customFormat="1" ht="15">
      <c r="A12" s="30"/>
      <c r="B12" s="30"/>
      <c r="C12" s="7" t="s">
        <v>25</v>
      </c>
      <c r="D12" s="7" t="s">
        <v>26</v>
      </c>
      <c r="E12" s="7" t="s">
        <v>26</v>
      </c>
      <c r="F12" s="7" t="s">
        <v>26</v>
      </c>
      <c r="G12" s="7" t="s">
        <v>3</v>
      </c>
      <c r="H12" s="7" t="s">
        <v>3</v>
      </c>
      <c r="I12" s="7" t="s">
        <v>3</v>
      </c>
      <c r="J12" s="7" t="s">
        <v>27</v>
      </c>
      <c r="K12" s="7" t="s">
        <v>27</v>
      </c>
      <c r="L12" s="7" t="s">
        <v>27</v>
      </c>
      <c r="M12" s="7" t="s">
        <v>27</v>
      </c>
      <c r="N12" s="7" t="s">
        <v>3</v>
      </c>
      <c r="O12" s="7" t="s">
        <v>27</v>
      </c>
      <c r="P12" s="7" t="s">
        <v>27</v>
      </c>
      <c r="Q12" s="7" t="s">
        <v>27</v>
      </c>
      <c r="R12" s="7" t="s">
        <v>27</v>
      </c>
      <c r="S12" s="7" t="s">
        <v>27</v>
      </c>
      <c r="T12" s="7" t="s">
        <v>27</v>
      </c>
      <c r="U12" s="7" t="s">
        <v>27</v>
      </c>
    </row>
    <row r="13" spans="1:21" s="3" customFormat="1" ht="1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</row>
    <row r="14" spans="1:21" s="6" customFormat="1" ht="90">
      <c r="A14" s="9"/>
      <c r="B14" s="10" t="s">
        <v>4</v>
      </c>
      <c r="C14" s="11">
        <v>62</v>
      </c>
      <c r="D14" s="22">
        <v>48</v>
      </c>
      <c r="E14" s="22">
        <v>33</v>
      </c>
      <c r="F14" s="22">
        <v>15</v>
      </c>
      <c r="G14" s="12">
        <v>2261.11</v>
      </c>
      <c r="H14" s="12">
        <v>1577.81</v>
      </c>
      <c r="I14" s="12">
        <v>683.3</v>
      </c>
      <c r="J14" s="12">
        <v>128833600</v>
      </c>
      <c r="K14" s="12">
        <v>0</v>
      </c>
      <c r="L14" s="12">
        <v>0</v>
      </c>
      <c r="M14" s="12">
        <v>128833600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21">
        <v>0</v>
      </c>
      <c r="T14" s="21">
        <v>0</v>
      </c>
      <c r="U14" s="12">
        <v>0</v>
      </c>
    </row>
    <row r="15" spans="1:21" s="6" customFormat="1" ht="30">
      <c r="A15" s="9"/>
      <c r="B15" s="10" t="s">
        <v>40</v>
      </c>
      <c r="C15" s="11">
        <f>C16+C17+C18+C19+C20</f>
        <v>62</v>
      </c>
      <c r="D15" s="11">
        <f>D16+D17+D18+D19+D20</f>
        <v>48</v>
      </c>
      <c r="E15" s="11">
        <f>E16+E17+E18+E19+E20</f>
        <v>33</v>
      </c>
      <c r="F15" s="11">
        <f>F16+F17+F18+F19+F20</f>
        <v>15</v>
      </c>
      <c r="G15" s="12">
        <f>G16+G17+G18+G19+G20</f>
        <v>2261.11</v>
      </c>
      <c r="H15" s="12">
        <f>H16+H17+H18+H19+H20</f>
        <v>1577.81</v>
      </c>
      <c r="I15" s="12">
        <f>I16+I17+I18+I19+I20</f>
        <v>683.30000000000007</v>
      </c>
      <c r="J15" s="12">
        <f>J16+J17+J18+J19+J20</f>
        <v>128833600</v>
      </c>
      <c r="K15" s="12">
        <f t="shared" ref="K15:U15" si="0">K16+K17</f>
        <v>0</v>
      </c>
      <c r="L15" s="12">
        <f t="shared" si="0"/>
        <v>0</v>
      </c>
      <c r="M15" s="12">
        <f>M16+M17+M18+M19+M20</f>
        <v>128833600</v>
      </c>
      <c r="N15" s="12">
        <f t="shared" si="0"/>
        <v>0</v>
      </c>
      <c r="O15" s="12">
        <f t="shared" si="0"/>
        <v>0</v>
      </c>
      <c r="P15" s="12">
        <f t="shared" si="0"/>
        <v>0</v>
      </c>
      <c r="Q15" s="12">
        <f t="shared" si="0"/>
        <v>0</v>
      </c>
      <c r="R15" s="12">
        <f t="shared" si="0"/>
        <v>0</v>
      </c>
      <c r="S15" s="12">
        <f t="shared" si="0"/>
        <v>0</v>
      </c>
      <c r="T15" s="12">
        <f t="shared" si="0"/>
        <v>0</v>
      </c>
      <c r="U15" s="12">
        <f t="shared" si="0"/>
        <v>0</v>
      </c>
    </row>
    <row r="16" spans="1:21" s="5" customFormat="1" ht="46.5">
      <c r="A16" s="13">
        <v>1</v>
      </c>
      <c r="B16" s="14" t="s">
        <v>33</v>
      </c>
      <c r="C16" s="15">
        <v>15</v>
      </c>
      <c r="D16" s="16">
        <v>14</v>
      </c>
      <c r="E16" s="16">
        <v>8</v>
      </c>
      <c r="F16" s="16">
        <v>6</v>
      </c>
      <c r="G16" s="17">
        <v>716.8</v>
      </c>
      <c r="H16" s="17">
        <v>435.1</v>
      </c>
      <c r="I16" s="17">
        <v>281.7</v>
      </c>
      <c r="J16" s="18">
        <v>40191000</v>
      </c>
      <c r="K16" s="19">
        <v>0</v>
      </c>
      <c r="L16" s="19">
        <v>0</v>
      </c>
      <c r="M16" s="18">
        <v>40191000</v>
      </c>
      <c r="N16" s="19">
        <v>0</v>
      </c>
      <c r="O16" s="19">
        <f>N16*31424</f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</row>
    <row r="17" spans="1:21" s="5" customFormat="1" ht="46.5">
      <c r="A17" s="13">
        <v>2</v>
      </c>
      <c r="B17" s="14" t="s">
        <v>34</v>
      </c>
      <c r="C17" s="15">
        <v>21</v>
      </c>
      <c r="D17" s="16">
        <v>12</v>
      </c>
      <c r="E17" s="16">
        <v>9</v>
      </c>
      <c r="F17" s="16">
        <v>3</v>
      </c>
      <c r="G17" s="17">
        <v>635.1</v>
      </c>
      <c r="H17" s="17">
        <v>469.7</v>
      </c>
      <c r="I17" s="17">
        <v>165.4</v>
      </c>
      <c r="J17" s="18">
        <v>36452000</v>
      </c>
      <c r="K17" s="19">
        <v>0</v>
      </c>
      <c r="L17" s="19">
        <v>0</v>
      </c>
      <c r="M17" s="18">
        <v>36452000</v>
      </c>
      <c r="N17" s="19">
        <v>0</v>
      </c>
      <c r="O17" s="19">
        <f>N17*31424</f>
        <v>0</v>
      </c>
      <c r="P17" s="20"/>
      <c r="Q17" s="20">
        <v>0</v>
      </c>
      <c r="R17" s="20">
        <v>0</v>
      </c>
      <c r="S17" s="20">
        <v>0</v>
      </c>
      <c r="T17" s="20">
        <v>0</v>
      </c>
      <c r="U17" s="20">
        <v>0</v>
      </c>
    </row>
    <row r="18" spans="1:21" s="4" customFormat="1" ht="46.5">
      <c r="A18" s="23">
        <v>1</v>
      </c>
      <c r="B18" s="14" t="s">
        <v>35</v>
      </c>
      <c r="C18" s="24">
        <v>9</v>
      </c>
      <c r="D18" s="24">
        <v>8</v>
      </c>
      <c r="E18" s="24">
        <v>5</v>
      </c>
      <c r="F18" s="24">
        <v>3</v>
      </c>
      <c r="G18" s="20">
        <v>306.7</v>
      </c>
      <c r="H18" s="24">
        <v>192.5</v>
      </c>
      <c r="I18" s="24">
        <v>114.2</v>
      </c>
      <c r="J18" s="20">
        <v>17260000</v>
      </c>
      <c r="K18" s="20">
        <v>0</v>
      </c>
      <c r="L18" s="20">
        <v>0</v>
      </c>
      <c r="M18" s="20">
        <v>17260000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</row>
    <row r="19" spans="1:21" s="4" customFormat="1" ht="46.5">
      <c r="A19" s="23">
        <v>2</v>
      </c>
      <c r="B19" s="14" t="s">
        <v>36</v>
      </c>
      <c r="C19" s="24">
        <v>10</v>
      </c>
      <c r="D19" s="24">
        <v>8</v>
      </c>
      <c r="E19" s="24">
        <v>6</v>
      </c>
      <c r="F19" s="24">
        <v>2</v>
      </c>
      <c r="G19" s="20">
        <v>316.61</v>
      </c>
      <c r="H19" s="24">
        <v>246.31</v>
      </c>
      <c r="I19" s="24">
        <v>70.3</v>
      </c>
      <c r="J19" s="20">
        <v>18293600</v>
      </c>
      <c r="K19" s="20">
        <v>0</v>
      </c>
      <c r="L19" s="20">
        <v>0</v>
      </c>
      <c r="M19" s="20">
        <v>18293600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</row>
    <row r="20" spans="1:21" s="4" customFormat="1" ht="46.5">
      <c r="A20" s="23">
        <v>3</v>
      </c>
      <c r="B20" s="14" t="s">
        <v>37</v>
      </c>
      <c r="C20" s="24">
        <v>7</v>
      </c>
      <c r="D20" s="24">
        <v>6</v>
      </c>
      <c r="E20" s="24">
        <v>5</v>
      </c>
      <c r="F20" s="24">
        <v>1</v>
      </c>
      <c r="G20" s="20">
        <v>285.89999999999998</v>
      </c>
      <c r="H20" s="24">
        <v>234.2</v>
      </c>
      <c r="I20" s="24">
        <v>51.7</v>
      </c>
      <c r="J20" s="20">
        <v>16637000</v>
      </c>
      <c r="K20" s="20">
        <v>0</v>
      </c>
      <c r="L20" s="20">
        <v>0</v>
      </c>
      <c r="M20" s="20">
        <v>16637000</v>
      </c>
      <c r="N20" s="20">
        <v>0</v>
      </c>
      <c r="O20" s="20">
        <v>0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</row>
    <row r="21" spans="1:21" s="6" customFormat="1" ht="15">
      <c r="A21" s="9"/>
      <c r="B21" s="10" t="s">
        <v>38</v>
      </c>
      <c r="C21" s="11">
        <f>SUM(C16:C20)</f>
        <v>62</v>
      </c>
      <c r="D21" s="22">
        <f>SUM(D16:D20)</f>
        <v>48</v>
      </c>
      <c r="E21" s="22">
        <f>SUM(E16:E20)</f>
        <v>33</v>
      </c>
      <c r="F21" s="22">
        <f>SUM(F16:F20)</f>
        <v>15</v>
      </c>
      <c r="G21" s="12">
        <f>SUM(G16:G20)</f>
        <v>2261.11</v>
      </c>
      <c r="H21" s="12">
        <f>SUM(H16:H20)</f>
        <v>1577.81</v>
      </c>
      <c r="I21" s="12">
        <f>SUM(I16:I20)</f>
        <v>683.30000000000007</v>
      </c>
      <c r="J21" s="12">
        <f>SUM(J16:J20)</f>
        <v>128833600</v>
      </c>
      <c r="K21" s="12">
        <v>0</v>
      </c>
      <c r="L21" s="12">
        <v>0</v>
      </c>
      <c r="M21" s="12">
        <f>SUM(M16:M20)</f>
        <v>128833600</v>
      </c>
      <c r="N21" s="12">
        <f>SUM(N18:N20)</f>
        <v>0</v>
      </c>
      <c r="O21" s="12">
        <f>SUM(O18:O20)</f>
        <v>0</v>
      </c>
      <c r="P21" s="12">
        <f>SUM(P18:P20)</f>
        <v>0</v>
      </c>
      <c r="Q21" s="12">
        <f>SUM(Q18:Q20)</f>
        <v>0</v>
      </c>
      <c r="R21" s="12">
        <f>SUM(R18:R20)</f>
        <v>0</v>
      </c>
      <c r="S21" s="21">
        <v>0</v>
      </c>
      <c r="T21" s="21">
        <v>0</v>
      </c>
      <c r="U21" s="12">
        <f>SUM(U18:U20)</f>
        <v>0</v>
      </c>
    </row>
  </sheetData>
  <sheetProtection selectLockedCells="1" selectUnlockedCells="1"/>
  <mergeCells count="26">
    <mergeCell ref="Q3:U3"/>
    <mergeCell ref="Q4:U4"/>
    <mergeCell ref="Q1:U1"/>
    <mergeCell ref="Q10:R10"/>
    <mergeCell ref="S10:S11"/>
    <mergeCell ref="T10:U10"/>
    <mergeCell ref="A6:U6"/>
    <mergeCell ref="A7:U7"/>
    <mergeCell ref="Q2:U2"/>
    <mergeCell ref="O9:O11"/>
    <mergeCell ref="P9:R9"/>
    <mergeCell ref="S9:U9"/>
    <mergeCell ref="P10:P11"/>
    <mergeCell ref="D10:D11"/>
    <mergeCell ref="E10:F10"/>
    <mergeCell ref="G10:G11"/>
    <mergeCell ref="N9:N11"/>
    <mergeCell ref="A9:A12"/>
    <mergeCell ref="B9:B12"/>
    <mergeCell ref="C9:C11"/>
    <mergeCell ref="H10:I10"/>
    <mergeCell ref="J10:J11"/>
    <mergeCell ref="K10:M10"/>
    <mergeCell ref="D9:F9"/>
    <mergeCell ref="G9:I9"/>
    <mergeCell ref="J9:M9"/>
  </mergeCells>
  <pageMargins left="0.39370078740157483" right="0.39370078740157483" top="1.3779527559055118" bottom="0.39370078740157483" header="0.15748031496062992" footer="0.51181102362204722"/>
  <pageSetup paperSize="9" scale="52" firstPageNumber="0" fitToHeight="1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User18</cp:lastModifiedBy>
  <cp:lastPrinted>2022-08-10T10:15:16Z</cp:lastPrinted>
  <dcterms:created xsi:type="dcterms:W3CDTF">2019-04-17T08:58:13Z</dcterms:created>
  <dcterms:modified xsi:type="dcterms:W3CDTF">2022-12-22T08:22:11Z</dcterms:modified>
</cp:coreProperties>
</file>