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605" windowHeight="94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39" i="1"/>
  <c r="E20"/>
  <c r="D70"/>
  <c r="C70"/>
  <c r="D60"/>
  <c r="C60"/>
  <c r="D54"/>
  <c r="D72" s="1"/>
  <c r="C54"/>
  <c r="C72" s="1"/>
  <c r="K33"/>
  <c r="K34"/>
  <c r="K35"/>
  <c r="K36"/>
  <c r="K37"/>
  <c r="K38"/>
  <c r="K40"/>
  <c r="K41"/>
  <c r="K42"/>
  <c r="K43"/>
  <c r="K44"/>
  <c r="K32"/>
  <c r="D45"/>
  <c r="F45"/>
  <c r="G45"/>
  <c r="H45"/>
  <c r="I45"/>
  <c r="J45"/>
  <c r="C45"/>
  <c r="A33"/>
  <c r="A34" s="1"/>
  <c r="A35" s="1"/>
  <c r="A36" s="1"/>
  <c r="A37" s="1"/>
  <c r="A38" s="1"/>
  <c r="A39" s="1"/>
  <c r="A40" s="1"/>
  <c r="A41" s="1"/>
  <c r="A42" s="1"/>
  <c r="A43" s="1"/>
  <c r="A44" s="1"/>
  <c r="D20"/>
  <c r="C20"/>
  <c r="F8"/>
  <c r="F9" s="1"/>
  <c r="K45" l="1"/>
  <c r="F10"/>
  <c r="F11" l="1"/>
  <c r="F12" l="1"/>
  <c r="F13" l="1"/>
  <c r="F14" l="1"/>
  <c r="F15" l="1"/>
  <c r="F16" l="1"/>
  <c r="F17" l="1"/>
</calcChain>
</file>

<file path=xl/sharedStrings.xml><?xml version="1.0" encoding="utf-8"?>
<sst xmlns="http://schemas.openxmlformats.org/spreadsheetml/2006/main" count="89" uniqueCount="73">
  <si>
    <t>Наименование муниципального образования</t>
  </si>
  <si>
    <t>Муниципальное образование Алексеевский сельсовет</t>
  </si>
  <si>
    <t>Муниципальное образование Верхнеграйворонский сельсовет</t>
  </si>
  <si>
    <t>Муниципальное образование Егорьевский сельсовет</t>
  </si>
  <si>
    <t>Муниципальное образование Жерновецкий сельсовет</t>
  </si>
  <si>
    <t>Муниципальное образование Котовский сельсовет</t>
  </si>
  <si>
    <t>Муниципальное образование Краснознаменский сельсовет</t>
  </si>
  <si>
    <t>Муниципальное образование Лачиновский сельсовет</t>
  </si>
  <si>
    <t>Муниципальное образование Ленинский сельсовет</t>
  </si>
  <si>
    <t>Муниципальное образование Семёновский сельсовет</t>
  </si>
  <si>
    <t>Муниципальное образование Успенский сельсовет</t>
  </si>
  <si>
    <t>Протяженность дорог общего пользования местного значения, км</t>
  </si>
  <si>
    <t>Кол-во автодорог</t>
  </si>
  <si>
    <t>Сумма к расп на содерж (зимнее и летнее)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</si>
  <si>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 в части содержания автомобильных дорог, проведение капитального и текущего ремонта и обеспечение безопасности дорожного движения на них в 2020 году</t>
  </si>
  <si>
    <t>Муниципальное образование Краснодолинский сельсовет</t>
  </si>
  <si>
    <t>(рублей)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</si>
  <si>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2020 году</t>
  </si>
  <si>
    <t>№ п/п</t>
  </si>
  <si>
    <t>Наименование МО</t>
  </si>
  <si>
    <t>На переданные полномочия по водоснабжению</t>
  </si>
  <si>
    <t>в том числе</t>
  </si>
  <si>
    <t>научно-исследовательские работы</t>
  </si>
  <si>
    <t>ремонт, тек. содержание</t>
  </si>
  <si>
    <t>оформление зон санитарной охраны</t>
  </si>
  <si>
    <t>всего</t>
  </si>
  <si>
    <t>Муниципальное образование Андреевский сельсовет</t>
  </si>
  <si>
    <t>Муниципальное образование Ореховский сельсовет</t>
  </si>
  <si>
    <t>Всего</t>
  </si>
  <si>
    <t>Таблица 1</t>
  </si>
  <si>
    <t>Таблица 2</t>
  </si>
  <si>
    <t>Таблица 3</t>
  </si>
  <si>
    <t xml:space="preserve">№ п/п </t>
  </si>
  <si>
    <t>Алексеевский сельсовет</t>
  </si>
  <si>
    <t>п. Александровский</t>
  </si>
  <si>
    <t>с.Никольское</t>
  </si>
  <si>
    <t>с.Раздолье</t>
  </si>
  <si>
    <t>с.Евграфовка</t>
  </si>
  <si>
    <t>х.Никольский</t>
  </si>
  <si>
    <t>Андреевский сельсовет</t>
  </si>
  <si>
    <t>д.Знамя-Архангельская</t>
  </si>
  <si>
    <t>д.3-я Успенка</t>
  </si>
  <si>
    <t>д.Бухловка</t>
  </si>
  <si>
    <t>д.Ольховатка</t>
  </si>
  <si>
    <t>д.Слизневка</t>
  </si>
  <si>
    <t>п. рзд. Прокуророво</t>
  </si>
  <si>
    <t>п.Цветочный</t>
  </si>
  <si>
    <t>п.Семеновский</t>
  </si>
  <si>
    <t>д.Скакун</t>
  </si>
  <si>
    <t>Верхнеграйворонский сельсовет</t>
  </si>
  <si>
    <t>с.верхняя Грайворонка</t>
  </si>
  <si>
    <t>Итого</t>
  </si>
  <si>
    <t>1.1</t>
  </si>
  <si>
    <t>1.2</t>
  </si>
  <si>
    <t>1.3</t>
  </si>
  <si>
    <t>1.4</t>
  </si>
  <si>
    <t>1.5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</si>
  <si>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</si>
  <si>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</si>
  <si>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</si>
  <si>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</si>
  <si>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</si>
  <si>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</si>
  <si>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</si>
  <si>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</si>
  <si>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</si>
  <si>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</si>
  <si>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</t>
  </si>
  <si>
    <t>3.1</t>
  </si>
  <si>
    <t>Местный бюджет, 30%</t>
  </si>
  <si>
    <t>Областной    бюджет 70%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</si>
  <si>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внесению в Единый государственный реестр недвижимости сведений о границах муниципальных образований и границах населенных пунктов Касторенского района Курской области в 2020 году</t>
  </si>
  <si>
    <t>Приложение №14                                                                                 к Решению Представительного Собрания Касторенского района Курской области  "О бюджете муниципального района "Касторенский район" Курской области на 2020 год и на плановый период 2021- 2022 годов" от "27" декабря 2019 года №84 (в редакции от 27.02.2020 года №2, от 30.07.2020 года №21, от 27.08.2020 года №24,17.12.2020 №43)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</si>
</sst>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4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7" xfId="0" applyBorder="1"/>
    <xf numFmtId="0" fontId="4" fillId="0" borderId="4" xfId="0" applyFont="1" applyBorder="1" applyAlignment="1">
      <alignment horizontal="center" wrapText="1"/>
    </xf>
    <xf numFmtId="3" fontId="4" fillId="0" borderId="4" xfId="0" applyNumberFormat="1" applyFont="1" applyBorder="1"/>
    <xf numFmtId="3" fontId="4" fillId="0" borderId="1" xfId="0" applyNumberFormat="1" applyFont="1" applyBorder="1"/>
    <xf numFmtId="4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0" fillId="0" borderId="1" xfId="0" applyNumberForma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/>
    </xf>
    <xf numFmtId="3" fontId="0" fillId="0" borderId="0" xfId="0" applyNumberFormat="1" applyBorder="1" applyAlignment="1">
      <alignment wrapText="1"/>
    </xf>
    <xf numFmtId="3" fontId="0" fillId="0" borderId="0" xfId="0" applyNumberFormat="1" applyBorder="1"/>
    <xf numFmtId="4" fontId="4" fillId="0" borderId="4" xfId="0" applyNumberFormat="1" applyFont="1" applyBorder="1" applyAlignment="1">
      <alignment horizontal="right" vertical="center" wrapText="1"/>
    </xf>
    <xf numFmtId="4" fontId="0" fillId="0" borderId="1" xfId="0" applyNumberFormat="1" applyBorder="1"/>
    <xf numFmtId="4" fontId="0" fillId="0" borderId="1" xfId="0" applyNumberFormat="1" applyBorder="1" applyAlignment="1">
      <alignment wrapText="1"/>
    </xf>
    <xf numFmtId="3" fontId="0" fillId="2" borderId="1" xfId="0" applyNumberFormat="1" applyFill="1" applyBorder="1"/>
    <xf numFmtId="4" fontId="0" fillId="2" borderId="1" xfId="0" applyNumberFormat="1" applyFill="1" applyBorder="1"/>
    <xf numFmtId="3" fontId="0" fillId="2" borderId="8" xfId="0" applyNumberFormat="1" applyFill="1" applyBorder="1"/>
    <xf numFmtId="4" fontId="4" fillId="2" borderId="1" xfId="0" applyNumberFormat="1" applyFont="1" applyFill="1" applyBorder="1"/>
    <xf numFmtId="3" fontId="4" fillId="2" borderId="1" xfId="0" applyNumberFormat="1" applyFont="1" applyFill="1" applyBorder="1"/>
    <xf numFmtId="0" fontId="0" fillId="2" borderId="0" xfId="0" applyFill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workbookViewId="0">
      <selection activeCell="K5" sqref="K5"/>
    </sheetView>
  </sheetViews>
  <sheetFormatPr defaultRowHeight="12.75"/>
  <cols>
    <col min="1" max="1" width="4.42578125" customWidth="1"/>
    <col min="2" max="2" width="33.28515625" customWidth="1"/>
    <col min="3" max="3" width="18.7109375" customWidth="1"/>
    <col min="4" max="4" width="16.28515625" customWidth="1"/>
    <col min="5" max="5" width="21.5703125" customWidth="1"/>
    <col min="6" max="6" width="22.5703125" hidden="1" customWidth="1"/>
    <col min="7" max="7" width="0.140625" customWidth="1"/>
    <col min="8" max="8" width="8.85546875" hidden="1" customWidth="1"/>
    <col min="9" max="10" width="9.140625" hidden="1" customWidth="1"/>
    <col min="11" max="11" width="12.7109375" customWidth="1"/>
  </cols>
  <sheetData>
    <row r="1" spans="1:11" ht="12.75" customHeight="1">
      <c r="D1" s="49" t="s">
        <v>72</v>
      </c>
      <c r="E1" s="49"/>
      <c r="F1" s="49"/>
      <c r="G1" s="49"/>
      <c r="H1" s="49"/>
      <c r="I1" s="49"/>
      <c r="J1" s="49"/>
      <c r="K1" s="49"/>
    </row>
    <row r="2" spans="1:11">
      <c r="D2" s="49"/>
      <c r="E2" s="49"/>
      <c r="F2" s="49"/>
      <c r="G2" s="49"/>
      <c r="H2" s="49"/>
      <c r="I2" s="49"/>
      <c r="J2" s="49"/>
      <c r="K2" s="49"/>
    </row>
    <row r="3" spans="1:11" ht="97.5" customHeight="1">
      <c r="D3" s="49"/>
      <c r="E3" s="49"/>
      <c r="F3" s="49"/>
      <c r="G3" s="49"/>
      <c r="H3" s="49"/>
      <c r="I3" s="49"/>
      <c r="J3" s="49"/>
      <c r="K3" s="49"/>
    </row>
    <row r="4" spans="1:11" ht="15.75" customHeight="1">
      <c r="D4" s="26" t="s">
        <v>29</v>
      </c>
    </row>
    <row r="5" spans="1:11" ht="113.25" customHeight="1">
      <c r="A5" s="50" t="s">
        <v>14</v>
      </c>
      <c r="B5" s="51"/>
      <c r="C5" s="51"/>
      <c r="D5" s="51"/>
      <c r="E5" s="51"/>
      <c r="F5" s="51"/>
      <c r="G5" s="51"/>
      <c r="H5" s="51"/>
      <c r="I5" s="51"/>
      <c r="J5" s="51"/>
    </row>
    <row r="6" spans="1:11" ht="13.5" thickBot="1">
      <c r="E6" s="2" t="s">
        <v>16</v>
      </c>
    </row>
    <row r="7" spans="1:11" ht="63.75">
      <c r="A7" s="17" t="s">
        <v>18</v>
      </c>
      <c r="B7" s="20" t="s">
        <v>0</v>
      </c>
      <c r="C7" s="21" t="s">
        <v>11</v>
      </c>
      <c r="D7" s="20" t="s">
        <v>12</v>
      </c>
      <c r="E7" s="17" t="s">
        <v>13</v>
      </c>
      <c r="F7" s="12">
        <v>2000</v>
      </c>
    </row>
    <row r="8" spans="1:11" ht="30">
      <c r="A8" s="4">
        <v>1</v>
      </c>
      <c r="B8" s="6" t="s">
        <v>1</v>
      </c>
      <c r="C8" s="11">
        <v>15.41</v>
      </c>
      <c r="D8" s="13">
        <v>16</v>
      </c>
      <c r="E8" s="14">
        <v>141000</v>
      </c>
      <c r="F8" s="5">
        <f>F7</f>
        <v>2000</v>
      </c>
    </row>
    <row r="9" spans="1:11" ht="45">
      <c r="A9" s="4">
        <v>2</v>
      </c>
      <c r="B9" s="7" t="s">
        <v>2</v>
      </c>
      <c r="C9" s="9">
        <v>15.1</v>
      </c>
      <c r="D9" s="10">
        <v>7</v>
      </c>
      <c r="E9" s="15">
        <v>138000</v>
      </c>
      <c r="F9" s="5">
        <f>F8</f>
        <v>2000</v>
      </c>
    </row>
    <row r="10" spans="1:11" ht="30">
      <c r="A10" s="4">
        <v>3</v>
      </c>
      <c r="B10" s="7" t="s">
        <v>3</v>
      </c>
      <c r="C10" s="9">
        <v>14</v>
      </c>
      <c r="D10" s="9">
        <v>12</v>
      </c>
      <c r="E10" s="15">
        <v>128000</v>
      </c>
      <c r="F10" s="5">
        <f t="shared" ref="F10:F17" si="0">F9</f>
        <v>2000</v>
      </c>
    </row>
    <row r="11" spans="1:11" ht="39.75" customHeight="1">
      <c r="A11" s="4">
        <v>4</v>
      </c>
      <c r="B11" s="7" t="s">
        <v>4</v>
      </c>
      <c r="C11" s="9">
        <v>15.3</v>
      </c>
      <c r="D11" s="9">
        <v>6</v>
      </c>
      <c r="E11" s="15">
        <v>140000</v>
      </c>
      <c r="F11" s="5">
        <f t="shared" si="0"/>
        <v>2000</v>
      </c>
    </row>
    <row r="12" spans="1:11" ht="30">
      <c r="A12" s="4">
        <v>5</v>
      </c>
      <c r="B12" s="7" t="s">
        <v>5</v>
      </c>
      <c r="C12" s="9">
        <v>29.4</v>
      </c>
      <c r="D12" s="10">
        <v>9</v>
      </c>
      <c r="E12" s="15">
        <v>268000</v>
      </c>
      <c r="F12" s="5">
        <f t="shared" si="0"/>
        <v>2000</v>
      </c>
    </row>
    <row r="13" spans="1:11" ht="30">
      <c r="A13" s="4">
        <v>6</v>
      </c>
      <c r="B13" s="7" t="s">
        <v>6</v>
      </c>
      <c r="C13" s="9">
        <v>29.02</v>
      </c>
      <c r="D13" s="9">
        <v>22</v>
      </c>
      <c r="E13" s="15">
        <v>265000</v>
      </c>
      <c r="F13" s="5">
        <f>F12</f>
        <v>2000</v>
      </c>
    </row>
    <row r="14" spans="1:11" ht="30">
      <c r="A14" s="4">
        <v>7</v>
      </c>
      <c r="B14" s="7" t="s">
        <v>7</v>
      </c>
      <c r="C14" s="9">
        <v>29.64</v>
      </c>
      <c r="D14" s="9">
        <v>11</v>
      </c>
      <c r="E14" s="15">
        <v>271000</v>
      </c>
      <c r="F14" s="5">
        <f t="shared" si="0"/>
        <v>2000</v>
      </c>
    </row>
    <row r="15" spans="1:11" ht="30">
      <c r="A15" s="4">
        <v>8</v>
      </c>
      <c r="B15" s="7" t="s">
        <v>8</v>
      </c>
      <c r="C15" s="9">
        <v>20.420000000000002</v>
      </c>
      <c r="D15" s="9">
        <v>12</v>
      </c>
      <c r="E15" s="15">
        <v>186000</v>
      </c>
      <c r="F15" s="5">
        <f t="shared" si="0"/>
        <v>2000</v>
      </c>
    </row>
    <row r="16" spans="1:11" ht="30">
      <c r="A16" s="4">
        <v>9</v>
      </c>
      <c r="B16" s="7" t="s">
        <v>9</v>
      </c>
      <c r="C16" s="9">
        <v>39.1</v>
      </c>
      <c r="D16" s="9">
        <v>19</v>
      </c>
      <c r="E16" s="15">
        <v>357000</v>
      </c>
      <c r="F16" s="5">
        <f t="shared" si="0"/>
        <v>2000</v>
      </c>
    </row>
    <row r="17" spans="1:11" ht="30">
      <c r="A17" s="4">
        <v>10</v>
      </c>
      <c r="B17" s="7" t="s">
        <v>10</v>
      </c>
      <c r="C17" s="9">
        <v>11.75</v>
      </c>
      <c r="D17" s="9">
        <v>11</v>
      </c>
      <c r="E17" s="47">
        <v>159302.79</v>
      </c>
      <c r="F17" s="5">
        <f t="shared" si="0"/>
        <v>2000</v>
      </c>
    </row>
    <row r="18" spans="1:11" ht="30">
      <c r="A18" s="4">
        <v>11</v>
      </c>
      <c r="B18" s="7" t="s">
        <v>26</v>
      </c>
      <c r="C18" s="11">
        <v>13.68</v>
      </c>
      <c r="D18" s="11">
        <v>12</v>
      </c>
      <c r="E18" s="48">
        <v>225000</v>
      </c>
      <c r="F18" s="8"/>
    </row>
    <row r="19" spans="1:11" ht="30">
      <c r="A19" s="4">
        <v>12</v>
      </c>
      <c r="B19" s="7" t="s">
        <v>15</v>
      </c>
      <c r="C19" s="11">
        <v>21</v>
      </c>
      <c r="D19" s="11">
        <v>11</v>
      </c>
      <c r="E19" s="15">
        <v>192000</v>
      </c>
      <c r="F19" s="8"/>
    </row>
    <row r="20" spans="1:11" ht="15">
      <c r="A20" s="3"/>
      <c r="B20" s="1"/>
      <c r="C20" s="16">
        <f>SUM(C8:C19)</f>
        <v>253.82000000000002</v>
      </c>
      <c r="D20" s="11">
        <f>SUM(D8:D19)</f>
        <v>148</v>
      </c>
      <c r="E20" s="41">
        <f>SUM(E8:E19)</f>
        <v>2470302.79</v>
      </c>
      <c r="F20" s="8"/>
    </row>
    <row r="25" spans="1:11" ht="20.25" customHeight="1"/>
    <row r="26" spans="1:11">
      <c r="D26" s="26" t="s">
        <v>30</v>
      </c>
    </row>
    <row r="27" spans="1:11" ht="63.75" customHeight="1">
      <c r="A27" s="50" t="s">
        <v>17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</row>
    <row r="28" spans="1:11">
      <c r="E28" s="2" t="s">
        <v>16</v>
      </c>
    </row>
    <row r="29" spans="1:11" ht="38.25" customHeight="1">
      <c r="A29" s="52" t="s">
        <v>18</v>
      </c>
      <c r="B29" s="53" t="s">
        <v>19</v>
      </c>
      <c r="C29" s="52" t="s">
        <v>20</v>
      </c>
      <c r="D29" s="52"/>
      <c r="E29" s="52"/>
      <c r="F29" s="52"/>
      <c r="G29" s="52"/>
      <c r="H29" s="52"/>
      <c r="I29" s="52"/>
      <c r="J29" s="52"/>
      <c r="K29" s="52"/>
    </row>
    <row r="30" spans="1:11">
      <c r="A30" s="52"/>
      <c r="B30" s="53"/>
      <c r="C30" s="19" t="s">
        <v>21</v>
      </c>
      <c r="D30" s="18"/>
      <c r="E30" s="18"/>
      <c r="F30" s="18"/>
      <c r="G30" s="18"/>
      <c r="H30" s="18"/>
      <c r="I30" s="18"/>
      <c r="J30" s="18"/>
      <c r="K30" s="18"/>
    </row>
    <row r="31" spans="1:11" ht="38.25">
      <c r="A31" s="52"/>
      <c r="B31" s="53"/>
      <c r="C31" s="18" t="s">
        <v>22</v>
      </c>
      <c r="D31" s="18" t="s">
        <v>23</v>
      </c>
      <c r="E31" s="18" t="s">
        <v>24</v>
      </c>
      <c r="F31" s="18"/>
      <c r="G31" s="18"/>
      <c r="H31" s="18"/>
      <c r="I31" s="18"/>
      <c r="J31" s="18"/>
      <c r="K31" s="18" t="s">
        <v>25</v>
      </c>
    </row>
    <row r="32" spans="1:11" ht="30">
      <c r="A32" s="5">
        <v>1</v>
      </c>
      <c r="B32" s="9" t="s">
        <v>1</v>
      </c>
      <c r="C32" s="25">
        <v>57000</v>
      </c>
      <c r="D32" s="24"/>
      <c r="E32" s="24"/>
      <c r="F32" s="24"/>
      <c r="G32" s="24"/>
      <c r="H32" s="24"/>
      <c r="I32" s="24"/>
      <c r="J32" s="24"/>
      <c r="K32" s="24">
        <f>SUM(C32:J32)</f>
        <v>57000</v>
      </c>
    </row>
    <row r="33" spans="1:11" ht="30">
      <c r="A33" s="5">
        <f>SUM(A32+1)</f>
        <v>2</v>
      </c>
      <c r="B33" s="9" t="s">
        <v>26</v>
      </c>
      <c r="C33" s="25">
        <v>36000</v>
      </c>
      <c r="D33" s="24"/>
      <c r="E33" s="24"/>
      <c r="F33" s="24"/>
      <c r="G33" s="24"/>
      <c r="H33" s="24"/>
      <c r="I33" s="24"/>
      <c r="J33" s="24"/>
      <c r="K33" s="24">
        <f t="shared" ref="K33:K45" si="1">SUM(C33:J33)</f>
        <v>36000</v>
      </c>
    </row>
    <row r="34" spans="1:11" ht="45">
      <c r="A34" s="5">
        <f t="shared" ref="A34:A44" si="2">SUM(A33+1)</f>
        <v>3</v>
      </c>
      <c r="B34" s="9" t="s">
        <v>2</v>
      </c>
      <c r="C34" s="25">
        <v>40000</v>
      </c>
      <c r="D34" s="44">
        <v>35000</v>
      </c>
      <c r="E34" s="24"/>
      <c r="F34" s="24"/>
      <c r="G34" s="24"/>
      <c r="H34" s="24"/>
      <c r="I34" s="24"/>
      <c r="J34" s="24"/>
      <c r="K34" s="24">
        <f t="shared" si="1"/>
        <v>75000</v>
      </c>
    </row>
    <row r="35" spans="1:11" ht="30">
      <c r="A35" s="5">
        <f t="shared" si="2"/>
        <v>4</v>
      </c>
      <c r="B35" s="9" t="s">
        <v>3</v>
      </c>
      <c r="C35" s="25">
        <v>29000</v>
      </c>
      <c r="D35" s="44">
        <v>625491</v>
      </c>
      <c r="E35" s="24"/>
      <c r="F35" s="24"/>
      <c r="G35" s="24"/>
      <c r="H35" s="24"/>
      <c r="I35" s="24"/>
      <c r="J35" s="24"/>
      <c r="K35" s="24">
        <f t="shared" si="1"/>
        <v>654491</v>
      </c>
    </row>
    <row r="36" spans="1:11" ht="30">
      <c r="A36" s="5">
        <f t="shared" si="2"/>
        <v>5</v>
      </c>
      <c r="B36" s="9" t="s">
        <v>4</v>
      </c>
      <c r="C36" s="25">
        <v>36000</v>
      </c>
      <c r="D36" s="44">
        <v>320000</v>
      </c>
      <c r="E36" s="24"/>
      <c r="F36" s="24"/>
      <c r="G36" s="24"/>
      <c r="H36" s="24"/>
      <c r="I36" s="24"/>
      <c r="J36" s="24"/>
      <c r="K36" s="24">
        <f t="shared" si="1"/>
        <v>356000</v>
      </c>
    </row>
    <row r="37" spans="1:11" ht="30">
      <c r="A37" s="5">
        <f t="shared" si="2"/>
        <v>6</v>
      </c>
      <c r="B37" s="9" t="s">
        <v>5</v>
      </c>
      <c r="C37" s="25">
        <v>63000</v>
      </c>
      <c r="D37" s="44"/>
      <c r="E37" s="24"/>
      <c r="F37" s="24"/>
      <c r="G37" s="24"/>
      <c r="H37" s="24"/>
      <c r="I37" s="24"/>
      <c r="J37" s="24"/>
      <c r="K37" s="24">
        <f t="shared" si="1"/>
        <v>63000</v>
      </c>
    </row>
    <row r="38" spans="1:11" ht="30">
      <c r="A38" s="5">
        <f t="shared" si="2"/>
        <v>7</v>
      </c>
      <c r="B38" s="9" t="s">
        <v>15</v>
      </c>
      <c r="C38" s="25">
        <v>106000</v>
      </c>
      <c r="D38" s="44">
        <v>692555</v>
      </c>
      <c r="E38" s="24"/>
      <c r="F38" s="24"/>
      <c r="G38" s="24"/>
      <c r="H38" s="24"/>
      <c r="I38" s="24"/>
      <c r="J38" s="24"/>
      <c r="K38" s="24">
        <f t="shared" si="1"/>
        <v>798555</v>
      </c>
    </row>
    <row r="39" spans="1:11" ht="30">
      <c r="A39" s="5">
        <f t="shared" si="2"/>
        <v>8</v>
      </c>
      <c r="B39" s="9" t="s">
        <v>6</v>
      </c>
      <c r="C39" s="25">
        <v>57000</v>
      </c>
      <c r="D39" s="45">
        <v>1317943.22</v>
      </c>
      <c r="E39" s="24"/>
      <c r="F39" s="24"/>
      <c r="G39" s="24"/>
      <c r="H39" s="24"/>
      <c r="I39" s="24"/>
      <c r="J39" s="24"/>
      <c r="K39" s="42">
        <f t="shared" si="1"/>
        <v>1374943.22</v>
      </c>
    </row>
    <row r="40" spans="1:11" ht="30">
      <c r="A40" s="5">
        <f t="shared" si="2"/>
        <v>9</v>
      </c>
      <c r="B40" s="9" t="s">
        <v>7</v>
      </c>
      <c r="C40" s="25">
        <v>43000</v>
      </c>
      <c r="D40" s="44">
        <v>320000</v>
      </c>
      <c r="E40" s="24"/>
      <c r="F40" s="24"/>
      <c r="G40" s="24"/>
      <c r="H40" s="24"/>
      <c r="I40" s="24"/>
      <c r="J40" s="24"/>
      <c r="K40" s="24">
        <f t="shared" si="1"/>
        <v>363000</v>
      </c>
    </row>
    <row r="41" spans="1:11" ht="30">
      <c r="A41" s="5">
        <f t="shared" si="2"/>
        <v>10</v>
      </c>
      <c r="B41" s="9" t="s">
        <v>8</v>
      </c>
      <c r="C41" s="25">
        <v>45000</v>
      </c>
      <c r="D41" s="46">
        <v>112540</v>
      </c>
      <c r="E41" s="24"/>
      <c r="F41" s="24"/>
      <c r="G41" s="24"/>
      <c r="H41" s="24"/>
      <c r="I41" s="24"/>
      <c r="J41" s="24"/>
      <c r="K41" s="24">
        <f t="shared" si="1"/>
        <v>157540</v>
      </c>
    </row>
    <row r="42" spans="1:11" ht="30">
      <c r="A42" s="5">
        <f t="shared" si="2"/>
        <v>11</v>
      </c>
      <c r="B42" s="9" t="s">
        <v>27</v>
      </c>
      <c r="C42" s="25">
        <v>64000</v>
      </c>
      <c r="D42" s="44">
        <v>34972.42</v>
      </c>
      <c r="E42" s="24"/>
      <c r="F42" s="24"/>
      <c r="G42" s="24"/>
      <c r="H42" s="24"/>
      <c r="I42" s="24"/>
      <c r="J42" s="24"/>
      <c r="K42" s="42">
        <f t="shared" si="1"/>
        <v>98972.42</v>
      </c>
    </row>
    <row r="43" spans="1:11" ht="30">
      <c r="A43" s="5">
        <f t="shared" si="2"/>
        <v>12</v>
      </c>
      <c r="B43" s="9" t="s">
        <v>9</v>
      </c>
      <c r="C43" s="25">
        <v>57000</v>
      </c>
      <c r="D43" s="44">
        <v>210244</v>
      </c>
      <c r="E43" s="24"/>
      <c r="F43" s="24"/>
      <c r="G43" s="24"/>
      <c r="H43" s="24"/>
      <c r="I43" s="24"/>
      <c r="J43" s="24"/>
      <c r="K43" s="24">
        <f t="shared" si="1"/>
        <v>267244</v>
      </c>
    </row>
    <row r="44" spans="1:11" ht="30">
      <c r="A44" s="5">
        <f t="shared" si="2"/>
        <v>13</v>
      </c>
      <c r="B44" s="9" t="s">
        <v>10</v>
      </c>
      <c r="C44" s="25">
        <v>70000</v>
      </c>
      <c r="D44" s="44">
        <v>150000</v>
      </c>
      <c r="E44" s="24"/>
      <c r="F44" s="24"/>
      <c r="G44" s="24"/>
      <c r="H44" s="24"/>
      <c r="I44" s="24"/>
      <c r="J44" s="24"/>
      <c r="K44" s="24">
        <f t="shared" si="1"/>
        <v>220000</v>
      </c>
    </row>
    <row r="45" spans="1:11" ht="15">
      <c r="A45" s="5"/>
      <c r="B45" s="23" t="s">
        <v>28</v>
      </c>
      <c r="C45" s="25">
        <f>SUM(C32:C44)</f>
        <v>703000</v>
      </c>
      <c r="D45" s="43">
        <f t="shared" ref="D45:J45" si="3">SUM(D32:D44)</f>
        <v>3818745.6399999997</v>
      </c>
      <c r="E45" s="25"/>
      <c r="F45" s="25">
        <f t="shared" si="3"/>
        <v>0</v>
      </c>
      <c r="G45" s="25">
        <f t="shared" si="3"/>
        <v>0</v>
      </c>
      <c r="H45" s="25">
        <f t="shared" si="3"/>
        <v>0</v>
      </c>
      <c r="I45" s="25">
        <f t="shared" si="3"/>
        <v>0</v>
      </c>
      <c r="J45" s="25">
        <f t="shared" si="3"/>
        <v>0</v>
      </c>
      <c r="K45" s="42">
        <f t="shared" si="1"/>
        <v>4521745.6399999997</v>
      </c>
    </row>
    <row r="46" spans="1:11" ht="15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40"/>
    </row>
    <row r="47" spans="1:11" ht="15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40"/>
    </row>
    <row r="48" spans="1:11" ht="15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40"/>
    </row>
    <row r="50" spans="1:11">
      <c r="D50" s="26" t="s">
        <v>31</v>
      </c>
    </row>
    <row r="51" spans="1:11" ht="84.75" customHeight="1">
      <c r="A51" s="50" t="s">
        <v>71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</row>
    <row r="52" spans="1:11">
      <c r="D52" s="2" t="s">
        <v>16</v>
      </c>
    </row>
    <row r="53" spans="1:11" ht="25.5">
      <c r="A53" s="29" t="s">
        <v>32</v>
      </c>
      <c r="B53" s="22" t="s">
        <v>19</v>
      </c>
      <c r="C53" s="22" t="s">
        <v>70</v>
      </c>
      <c r="D53" s="22" t="s">
        <v>69</v>
      </c>
      <c r="E53" s="28"/>
      <c r="F53" s="28"/>
      <c r="G53" s="28"/>
      <c r="H53" s="28"/>
      <c r="I53" s="28"/>
      <c r="J53" s="28"/>
      <c r="K53" s="28"/>
    </row>
    <row r="54" spans="1:11">
      <c r="A54" s="30">
        <v>1</v>
      </c>
      <c r="B54" s="29" t="s">
        <v>33</v>
      </c>
      <c r="C54" s="36">
        <f>SUM(C55:C59)</f>
        <v>227294</v>
      </c>
      <c r="D54" s="36">
        <f>SUM(D55:D59)</f>
        <v>97413</v>
      </c>
      <c r="E54" s="28"/>
      <c r="F54" s="28"/>
      <c r="G54" s="28"/>
      <c r="H54" s="28"/>
      <c r="I54" s="28"/>
      <c r="J54" s="28"/>
      <c r="K54" s="28"/>
    </row>
    <row r="55" spans="1:11">
      <c r="A55" s="32" t="s">
        <v>52</v>
      </c>
      <c r="B55" s="31" t="s">
        <v>34</v>
      </c>
      <c r="C55" s="33">
        <v>46026</v>
      </c>
      <c r="D55" s="33">
        <v>19725</v>
      </c>
      <c r="E55" s="28"/>
      <c r="F55" s="28"/>
      <c r="G55" s="28"/>
      <c r="H55" s="28"/>
      <c r="I55" s="28"/>
      <c r="J55" s="28"/>
      <c r="K55" s="28"/>
    </row>
    <row r="56" spans="1:11">
      <c r="A56" s="32" t="s">
        <v>53</v>
      </c>
      <c r="B56" s="31" t="s">
        <v>35</v>
      </c>
      <c r="C56" s="33">
        <v>44626</v>
      </c>
      <c r="D56" s="33">
        <v>19126</v>
      </c>
      <c r="E56" s="28"/>
      <c r="F56" s="28"/>
      <c r="G56" s="28"/>
      <c r="H56" s="28"/>
      <c r="I56" s="28"/>
      <c r="J56" s="28"/>
      <c r="K56" s="28"/>
    </row>
    <row r="57" spans="1:11">
      <c r="A57" s="32" t="s">
        <v>54</v>
      </c>
      <c r="B57" s="31" t="s">
        <v>36</v>
      </c>
      <c r="C57" s="33">
        <v>46043</v>
      </c>
      <c r="D57" s="33">
        <v>19733</v>
      </c>
      <c r="E57" s="28"/>
      <c r="F57" s="28"/>
      <c r="G57" s="28"/>
      <c r="H57" s="28"/>
      <c r="I57" s="28"/>
      <c r="J57" s="28"/>
      <c r="K57" s="28"/>
    </row>
    <row r="58" spans="1:11">
      <c r="A58" s="32" t="s">
        <v>55</v>
      </c>
      <c r="B58" s="31" t="s">
        <v>37</v>
      </c>
      <c r="C58" s="33">
        <v>44696</v>
      </c>
      <c r="D58" s="33">
        <v>19156</v>
      </c>
      <c r="E58" s="28"/>
      <c r="F58" s="28"/>
      <c r="G58" s="28"/>
      <c r="H58" s="28"/>
      <c r="I58" s="28"/>
      <c r="J58" s="28"/>
      <c r="K58" s="28"/>
    </row>
    <row r="59" spans="1:11">
      <c r="A59" s="32" t="s">
        <v>56</v>
      </c>
      <c r="B59" s="31" t="s">
        <v>38</v>
      </c>
      <c r="C59" s="33">
        <v>45903</v>
      </c>
      <c r="D59" s="33">
        <v>19673</v>
      </c>
      <c r="E59" s="28"/>
      <c r="F59" s="28"/>
      <c r="G59" s="28"/>
      <c r="H59" s="28"/>
      <c r="I59" s="28"/>
      <c r="J59" s="28"/>
      <c r="K59" s="28"/>
    </row>
    <row r="60" spans="1:11">
      <c r="A60" s="34" t="s">
        <v>57</v>
      </c>
      <c r="B60" s="29" t="s">
        <v>39</v>
      </c>
      <c r="C60" s="36">
        <f>SUM(C61:C69)</f>
        <v>411808</v>
      </c>
      <c r="D60" s="36">
        <f>SUM(D61:D69)</f>
        <v>176488</v>
      </c>
      <c r="E60" s="28"/>
      <c r="F60" s="28"/>
      <c r="G60" s="28"/>
      <c r="H60" s="28"/>
      <c r="I60" s="28"/>
      <c r="J60" s="28"/>
      <c r="K60" s="28"/>
    </row>
    <row r="61" spans="1:11">
      <c r="A61" s="32" t="s">
        <v>58</v>
      </c>
      <c r="B61" s="31" t="s">
        <v>40</v>
      </c>
      <c r="C61" s="33">
        <v>46467</v>
      </c>
      <c r="D61" s="33">
        <v>19914</v>
      </c>
      <c r="E61" s="28"/>
      <c r="F61" s="28"/>
      <c r="G61" s="28"/>
      <c r="H61" s="28"/>
      <c r="I61" s="28"/>
      <c r="J61" s="28"/>
      <c r="K61" s="28"/>
    </row>
    <row r="62" spans="1:11">
      <c r="A62" s="32" t="s">
        <v>59</v>
      </c>
      <c r="B62" s="31" t="s">
        <v>41</v>
      </c>
      <c r="C62" s="33">
        <v>45340</v>
      </c>
      <c r="D62" s="33">
        <v>19432</v>
      </c>
      <c r="E62" s="28"/>
      <c r="F62" s="28"/>
      <c r="G62" s="28"/>
      <c r="H62" s="28"/>
      <c r="I62" s="28"/>
      <c r="J62" s="28"/>
      <c r="K62" s="28"/>
    </row>
    <row r="63" spans="1:11">
      <c r="A63" s="32" t="s">
        <v>60</v>
      </c>
      <c r="B63" s="31" t="s">
        <v>42</v>
      </c>
      <c r="C63" s="33">
        <v>46229</v>
      </c>
      <c r="D63" s="33">
        <v>19812</v>
      </c>
      <c r="E63" s="28"/>
      <c r="F63" s="28"/>
      <c r="G63" s="28"/>
      <c r="H63" s="28"/>
      <c r="I63" s="28"/>
      <c r="J63" s="28"/>
      <c r="K63" s="28"/>
    </row>
    <row r="64" spans="1:11">
      <c r="A64" s="32" t="s">
        <v>61</v>
      </c>
      <c r="B64" s="31" t="s">
        <v>43</v>
      </c>
      <c r="C64" s="33">
        <v>46943</v>
      </c>
      <c r="D64" s="33">
        <v>20118</v>
      </c>
      <c r="E64" s="28"/>
      <c r="F64" s="28"/>
      <c r="G64" s="28"/>
      <c r="H64" s="28"/>
      <c r="I64" s="28"/>
      <c r="J64" s="28"/>
      <c r="K64" s="28"/>
    </row>
    <row r="65" spans="1:11">
      <c r="A65" s="32" t="s">
        <v>62</v>
      </c>
      <c r="B65" s="31" t="s">
        <v>44</v>
      </c>
      <c r="C65" s="33">
        <v>45991</v>
      </c>
      <c r="D65" s="33">
        <v>19710</v>
      </c>
      <c r="E65" s="28"/>
      <c r="F65" s="28"/>
      <c r="G65" s="28"/>
      <c r="H65" s="28"/>
      <c r="I65" s="28"/>
      <c r="J65" s="28"/>
      <c r="K65" s="28"/>
    </row>
    <row r="66" spans="1:11">
      <c r="A66" s="32" t="s">
        <v>63</v>
      </c>
      <c r="B66" s="31" t="s">
        <v>45</v>
      </c>
      <c r="C66" s="33">
        <v>44864</v>
      </c>
      <c r="D66" s="33">
        <v>19228</v>
      </c>
      <c r="E66" s="28"/>
      <c r="F66" s="28"/>
      <c r="G66" s="28"/>
      <c r="H66" s="28"/>
      <c r="I66" s="28"/>
      <c r="J66" s="28"/>
      <c r="K66" s="28"/>
    </row>
    <row r="67" spans="1:11">
      <c r="A67" s="32" t="s">
        <v>64</v>
      </c>
      <c r="B67" s="31" t="s">
        <v>46</v>
      </c>
      <c r="C67" s="33">
        <v>45340</v>
      </c>
      <c r="D67" s="33">
        <v>19432</v>
      </c>
      <c r="E67" s="28"/>
      <c r="F67" s="28"/>
      <c r="G67" s="28"/>
      <c r="H67" s="28"/>
      <c r="I67" s="28"/>
      <c r="J67" s="28"/>
      <c r="K67" s="28"/>
    </row>
    <row r="68" spans="1:11">
      <c r="A68" s="32" t="s">
        <v>65</v>
      </c>
      <c r="B68" s="31" t="s">
        <v>47</v>
      </c>
      <c r="C68" s="33">
        <v>44731</v>
      </c>
      <c r="D68" s="33">
        <v>19170</v>
      </c>
      <c r="E68" s="28"/>
      <c r="F68" s="28"/>
      <c r="G68" s="28"/>
      <c r="H68" s="28"/>
      <c r="I68" s="28"/>
      <c r="J68" s="28"/>
      <c r="K68" s="28"/>
    </row>
    <row r="69" spans="1:11">
      <c r="A69" s="32" t="s">
        <v>66</v>
      </c>
      <c r="B69" s="31" t="s">
        <v>48</v>
      </c>
      <c r="C69" s="33">
        <v>45903</v>
      </c>
      <c r="D69" s="33">
        <v>19672</v>
      </c>
      <c r="E69" s="28"/>
      <c r="F69" s="28"/>
      <c r="G69" s="28"/>
      <c r="H69" s="28"/>
      <c r="I69" s="28"/>
      <c r="J69" s="28"/>
      <c r="K69" s="28"/>
    </row>
    <row r="70" spans="1:11">
      <c r="A70" s="34" t="s">
        <v>67</v>
      </c>
      <c r="B70" s="29" t="s">
        <v>49</v>
      </c>
      <c r="C70" s="36">
        <f>SUM(C71)</f>
        <v>54368</v>
      </c>
      <c r="D70" s="36">
        <f>SUM(D71)</f>
        <v>23300</v>
      </c>
      <c r="E70" s="28"/>
      <c r="F70" s="28"/>
      <c r="G70" s="28"/>
      <c r="H70" s="28"/>
      <c r="I70" s="28"/>
      <c r="J70" s="28"/>
      <c r="K70" s="28"/>
    </row>
    <row r="71" spans="1:11">
      <c r="A71" s="32" t="s">
        <v>68</v>
      </c>
      <c r="B71" s="31" t="s">
        <v>50</v>
      </c>
      <c r="C71" s="33">
        <v>54368</v>
      </c>
      <c r="D71" s="33">
        <v>23300</v>
      </c>
      <c r="E71" s="28"/>
      <c r="F71" s="28"/>
      <c r="G71" s="28"/>
      <c r="H71" s="28"/>
      <c r="I71" s="28"/>
      <c r="J71" s="28"/>
      <c r="K71" s="28"/>
    </row>
    <row r="72" spans="1:11">
      <c r="A72" s="35"/>
      <c r="B72" s="29" t="s">
        <v>51</v>
      </c>
      <c r="C72" s="36">
        <f>SUM(C54+C60+C70)</f>
        <v>693470</v>
      </c>
      <c r="D72" s="36">
        <f>SUM(D54+D60+D70)</f>
        <v>297201</v>
      </c>
      <c r="E72" s="27"/>
      <c r="F72" s="28"/>
      <c r="G72" s="28"/>
      <c r="H72" s="28"/>
      <c r="I72" s="28"/>
      <c r="J72" s="28"/>
      <c r="K72" s="28"/>
    </row>
    <row r="73" spans="1:1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</row>
    <row r="74" spans="1:1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</row>
    <row r="75" spans="1:1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</row>
    <row r="76" spans="1:1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</row>
    <row r="77" spans="1:1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spans="1:1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</row>
    <row r="79" spans="1:1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1:1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</row>
  </sheetData>
  <mergeCells count="7">
    <mergeCell ref="D1:K3"/>
    <mergeCell ref="A51:K51"/>
    <mergeCell ref="A27:K27"/>
    <mergeCell ref="A5:J5"/>
    <mergeCell ref="C29:K29"/>
    <mergeCell ref="B29:B31"/>
    <mergeCell ref="A29:A31"/>
  </mergeCells>
  <phoneticPr fontId="2" type="noConversion"/>
  <pageMargins left="0.55118110236220474" right="0.35433070866141736" top="0.98425196850393704" bottom="0.98425196850393704" header="0.51181102362204722" footer="0.51181102362204722"/>
  <pageSetup paperSize="9" scale="89" orientation="portrait" verticalDpi="0" r:id="rId1"/>
  <headerFooter alignWithMargins="0"/>
  <rowBreaks count="2" manualBreakCount="2">
    <brk id="25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User7</cp:lastModifiedBy>
  <cp:lastPrinted>2020-08-21T12:45:07Z</cp:lastPrinted>
  <dcterms:created xsi:type="dcterms:W3CDTF">2017-05-29T07:46:57Z</dcterms:created>
  <dcterms:modified xsi:type="dcterms:W3CDTF">2020-12-28T07:35:09Z</dcterms:modified>
</cp:coreProperties>
</file>