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16605" windowHeight="9435"/>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C106" i="1"/>
  <c r="C107"/>
  <c r="C108"/>
  <c r="C109"/>
  <c r="C110"/>
  <c r="C111"/>
  <c r="C112"/>
  <c r="C113"/>
  <c r="C114"/>
  <c r="C115"/>
  <c r="C116"/>
  <c r="C117"/>
  <c r="C118"/>
  <c r="C119"/>
  <c r="C120"/>
  <c r="C121"/>
  <c r="C122"/>
  <c r="C123"/>
  <c r="C124"/>
  <c r="C125"/>
  <c r="C126"/>
  <c r="C127"/>
  <c r="C128"/>
  <c r="C129"/>
  <c r="C130"/>
  <c r="C131"/>
  <c r="C132"/>
  <c r="C133"/>
  <c r="C134"/>
  <c r="C135"/>
  <c r="C136"/>
  <c r="C137"/>
  <c r="C138"/>
  <c r="C139"/>
  <c r="C140"/>
  <c r="C105"/>
  <c r="E131"/>
  <c r="D131"/>
  <c r="D124"/>
  <c r="E124"/>
  <c r="E119"/>
  <c r="D119"/>
  <c r="E114"/>
  <c r="E140" s="1"/>
  <c r="D114"/>
  <c r="D105"/>
  <c r="D140" s="1"/>
  <c r="E108"/>
  <c r="D108"/>
  <c r="E105"/>
  <c r="C84" l="1"/>
  <c r="E72"/>
  <c r="E73"/>
  <c r="E74"/>
  <c r="E75"/>
  <c r="E76"/>
  <c r="E77"/>
  <c r="E78"/>
  <c r="E79"/>
  <c r="E80"/>
  <c r="E81"/>
  <c r="E82"/>
  <c r="E83"/>
  <c r="E71"/>
  <c r="A72"/>
  <c r="A73" s="1"/>
  <c r="A74" s="1"/>
  <c r="A75" s="1"/>
  <c r="A76" s="1"/>
  <c r="A77" s="1"/>
  <c r="A78" s="1"/>
  <c r="A79" s="1"/>
  <c r="A80" s="1"/>
  <c r="A81" s="1"/>
  <c r="A82" s="1"/>
  <c r="A83" s="1"/>
  <c r="J48"/>
  <c r="I48"/>
  <c r="H48"/>
  <c r="G48"/>
  <c r="F48"/>
  <c r="D48"/>
  <c r="C48"/>
  <c r="K47"/>
  <c r="K46"/>
  <c r="K45"/>
  <c r="K44"/>
  <c r="K43"/>
  <c r="K42"/>
  <c r="K41"/>
  <c r="K40"/>
  <c r="K39"/>
  <c r="K38"/>
  <c r="K37"/>
  <c r="K36"/>
  <c r="A36"/>
  <c r="A37" s="1"/>
  <c r="A38" s="1"/>
  <c r="A39" s="1"/>
  <c r="A40" s="1"/>
  <c r="A41" s="1"/>
  <c r="A42" s="1"/>
  <c r="A43" s="1"/>
  <c r="A44" s="1"/>
  <c r="A45" s="1"/>
  <c r="A46" s="1"/>
  <c r="A47" s="1"/>
  <c r="K35"/>
  <c r="D20"/>
  <c r="E84" l="1"/>
  <c r="K48"/>
  <c r="E20"/>
  <c r="C20"/>
  <c r="F8"/>
  <c r="F9" s="1"/>
  <c r="F10" l="1"/>
  <c r="F11" l="1"/>
  <c r="F12" l="1"/>
  <c r="F13" l="1"/>
  <c r="F14" l="1"/>
  <c r="F15" l="1"/>
  <c r="F16" l="1"/>
  <c r="F17" l="1"/>
</calcChain>
</file>

<file path=xl/sharedStrings.xml><?xml version="1.0" encoding="utf-8"?>
<sst xmlns="http://schemas.openxmlformats.org/spreadsheetml/2006/main" count="147" uniqueCount="111">
  <si>
    <t>Наименование муниципального образования</t>
  </si>
  <si>
    <t>Муниципальное образование Алексеевский сельсовет</t>
  </si>
  <si>
    <t>Муниципальное образование Верхнеграйворонский сельсовет</t>
  </si>
  <si>
    <t>Муниципальное образование Егорьевский сельсовет</t>
  </si>
  <si>
    <t>Муниципальное образование Жерновецкий сельсовет</t>
  </si>
  <si>
    <t>Муниципальное образование Котовский сельсовет</t>
  </si>
  <si>
    <t>Муниципальное образование Краснознаменский сельсовет</t>
  </si>
  <si>
    <t>Муниципальное образование Лачиновский сельсовет</t>
  </si>
  <si>
    <t>Муниципальное образование Ленинский сельсовет</t>
  </si>
  <si>
    <t>Муниципальное образование Семёновский сельсовет</t>
  </si>
  <si>
    <t>Муниципальное образование Успенский сельсовет</t>
  </si>
  <si>
    <t>Протяженность дорог общего пользования местного значения, км</t>
  </si>
  <si>
    <t>Кол-во автодорог</t>
  </si>
  <si>
    <t>Муниципальное образование Краснодолинский сельсовет</t>
  </si>
  <si>
    <t>(рублей)</t>
  </si>
  <si>
    <t>№ п/п</t>
  </si>
  <si>
    <t>Муниципальное образование Андреевский сельсовет</t>
  </si>
  <si>
    <t>Таблица 1</t>
  </si>
  <si>
    <t>Распределение иных межбюджетных  трансфертов из бюджета муниципального района «Касторенский район» Курской области бюджетам сельских поселений Касторенского района Курской области для осуществления переданных полномочий по дорожной деятельности в отношении автомобильных дорог местного значения в границах населенных пунктов поселения  в части содержания автомобильных дорог, проведение капитального и текущего ремонта и обеспечение безопасности дорожного движения на них в 2021 году</t>
  </si>
  <si>
    <t>Сумма к распределению на содержание (зимнее и летнее)</t>
  </si>
  <si>
    <t>Таблица 2</t>
  </si>
  <si>
    <t>Наименование МО</t>
  </si>
  <si>
    <t>На переданные полномочия по водоснабжению</t>
  </si>
  <si>
    <t>в том числе</t>
  </si>
  <si>
    <t>научно-исследовательские работы</t>
  </si>
  <si>
    <t>ремонт, тек. содержание</t>
  </si>
  <si>
    <t>оформление зон санитарной охраны</t>
  </si>
  <si>
    <t>всего</t>
  </si>
  <si>
    <t>Муниципальное образование Ореховский сельсовет</t>
  </si>
  <si>
    <t>Всего</t>
  </si>
  <si>
    <t>Распределение иных межбюджетных  трансфертов из бюджета муниципального района «Касторенский район» Курской области бюджетам сельских поселений Касторенского района Курской области для осуществления переданных полномочий по организации в границах сельских поселений Касторенского района Курской области водоснабжения населения в 2021 году</t>
  </si>
  <si>
    <t>Таблица 3</t>
  </si>
  <si>
    <t>На переданные полномочия по газификации</t>
  </si>
  <si>
    <t>Распределение иных межбюджетных  трансфертов из бюджета муниципального района «Касторенский район» Курской области бюджетам сельских поселений Касторенского района Курской области для осуществления переданных полномочий по газификации сельских поселений Касторенского района Курской области в 2021 году</t>
  </si>
  <si>
    <t>разработка ПСД на газификацию поселений</t>
  </si>
  <si>
    <t xml:space="preserve">№ п/п </t>
  </si>
  <si>
    <t>Областной    бюджет 70%</t>
  </si>
  <si>
    <t>Местный бюджет, 30%</t>
  </si>
  <si>
    <t>1.1</t>
  </si>
  <si>
    <t>1.2</t>
  </si>
  <si>
    <t>2</t>
  </si>
  <si>
    <t>2.1</t>
  </si>
  <si>
    <t>2.2</t>
  </si>
  <si>
    <t>2.3</t>
  </si>
  <si>
    <t>2.4</t>
  </si>
  <si>
    <t>2.5</t>
  </si>
  <si>
    <t>3</t>
  </si>
  <si>
    <t>3.1</t>
  </si>
  <si>
    <t>Итого</t>
  </si>
  <si>
    <t>Таблица 4</t>
  </si>
  <si>
    <t>Распределение иных межбюджетных  трансфертов из бюджета муниципального района «Касторенский район» Курской области бюджетам сельских поселений Касторенского района Курской области для осуществления переданных полномочий по внесению в Единый государственный реестр недвижимости сведений о границах муниципальных образований и границах населенных пунктов Касторенского района Курской области в 2021 году</t>
  </si>
  <si>
    <t>Жерновецкий сельсовет</t>
  </si>
  <si>
    <t>с.Жерновец</t>
  </si>
  <si>
    <t>д.Матвеевка</t>
  </si>
  <si>
    <t>Котовский сельсовет</t>
  </si>
  <si>
    <t>д.Благодать</t>
  </si>
  <si>
    <t>с.Погожево</t>
  </si>
  <si>
    <t>п.Белогорье</t>
  </si>
  <si>
    <t>д.Гудовка</t>
  </si>
  <si>
    <t>д.Лозовка</t>
  </si>
  <si>
    <t>Лачиновский сельсовет</t>
  </si>
  <si>
    <t>п.Лачиново</t>
  </si>
  <si>
    <t>3.2</t>
  </si>
  <si>
    <t>3.3</t>
  </si>
  <si>
    <t>3.4</t>
  </si>
  <si>
    <t>с.Марьино</t>
  </si>
  <si>
    <t>д.2-еНикольское</t>
  </si>
  <si>
    <t>д.Успено-Раевка</t>
  </si>
  <si>
    <t>4</t>
  </si>
  <si>
    <t>Ленинский сельсовет</t>
  </si>
  <si>
    <t>4.1</t>
  </si>
  <si>
    <t>4.2</t>
  </si>
  <si>
    <t>4.3</t>
  </si>
  <si>
    <t>4.4</t>
  </si>
  <si>
    <t>д.Знамя-Колтовская</t>
  </si>
  <si>
    <t>с.Михайло-Хлюстино</t>
  </si>
  <si>
    <t>с. Михнево</t>
  </si>
  <si>
    <t>д.Никольско-Ключевская</t>
  </si>
  <si>
    <t>5</t>
  </si>
  <si>
    <t>Ореховский сельсовет</t>
  </si>
  <si>
    <t>5.1</t>
  </si>
  <si>
    <t>5.2</t>
  </si>
  <si>
    <t>5.3</t>
  </si>
  <si>
    <t>5.4</t>
  </si>
  <si>
    <t>5.5</t>
  </si>
  <si>
    <t>5.6</t>
  </si>
  <si>
    <t>с.Орехово</t>
  </si>
  <si>
    <t>с.Владимировка</t>
  </si>
  <si>
    <t>х.Заверх</t>
  </si>
  <si>
    <t>х.Курбатов</t>
  </si>
  <si>
    <t>д.Малая Гнилуша</t>
  </si>
  <si>
    <t>х.Меркулов</t>
  </si>
  <si>
    <t>6</t>
  </si>
  <si>
    <t>Семеновский сельсовет</t>
  </si>
  <si>
    <t>6.1</t>
  </si>
  <si>
    <t>6.2</t>
  </si>
  <si>
    <t>6.3</t>
  </si>
  <si>
    <t>6.4</t>
  </si>
  <si>
    <t>6.5</t>
  </si>
  <si>
    <t>6.7</t>
  </si>
  <si>
    <t>6.8</t>
  </si>
  <si>
    <t>х.Зубахин</t>
  </si>
  <si>
    <t>х.Волжанчик</t>
  </si>
  <si>
    <t>д.Малая Троицкая</t>
  </si>
  <si>
    <t>х.Резвый Колодезь</t>
  </si>
  <si>
    <t>х.Дальний Нарезной</t>
  </si>
  <si>
    <t>д.Новотроицкая</t>
  </si>
  <si>
    <t>с.Верхотопье</t>
  </si>
  <si>
    <t>д.Агарчик</t>
  </si>
  <si>
    <t>6.6</t>
  </si>
  <si>
    <t xml:space="preserve">Приложение №14                                                                                 к Решению Представительного Собрания Касторенского района Курской области  "О бюджете муниципального района "Касторенский район" Курской области на 2021 год  и плановый период на 2022-2023 годов"
от "17" декабря 2020 года №42                                                         (в редакции от 28.01.2021 года №2, от 30.03.2021 года №15, от 30.09.2021г №47) 
</t>
  </si>
</sst>
</file>

<file path=xl/styles.xml><?xml version="1.0" encoding="utf-8"?>
<styleSheet xmlns="http://schemas.openxmlformats.org/spreadsheetml/2006/main">
  <fonts count="6">
    <font>
      <sz val="10"/>
      <name val="Arial Cyr"/>
      <charset val="204"/>
    </font>
    <font>
      <b/>
      <sz val="10"/>
      <name val="Times New Roman"/>
      <family val="1"/>
      <charset val="204"/>
    </font>
    <font>
      <sz val="8"/>
      <name val="Arial Cyr"/>
      <charset val="204"/>
    </font>
    <font>
      <b/>
      <sz val="10"/>
      <name val="Arial Cyr"/>
      <charset val="204"/>
    </font>
    <font>
      <sz val="12"/>
      <name val="Arial Cyr"/>
      <charset val="204"/>
    </font>
    <font>
      <b/>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80">
    <xf numFmtId="0" fontId="0" fillId="0" borderId="0" xfId="0"/>
    <xf numFmtId="0" fontId="0" fillId="0" borderId="2" xfId="0" applyBorder="1"/>
    <xf numFmtId="0" fontId="0" fillId="0" borderId="3" xfId="0" applyBorder="1"/>
    <xf numFmtId="0" fontId="0" fillId="0" borderId="1" xfId="0" applyBorder="1"/>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0" fillId="0" borderId="4" xfId="0" applyBorder="1"/>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0" fillId="0" borderId="7" xfId="0" applyBorder="1"/>
    <xf numFmtId="3" fontId="4" fillId="0" borderId="4" xfId="0" applyNumberFormat="1" applyFont="1" applyBorder="1"/>
    <xf numFmtId="3" fontId="4" fillId="0" borderId="1" xfId="0" applyNumberFormat="1" applyFont="1" applyBorder="1"/>
    <xf numFmtId="0" fontId="3" fillId="0" borderId="1" xfId="0" applyFont="1" applyBorder="1" applyAlignment="1">
      <alignment wrapText="1"/>
    </xf>
    <xf numFmtId="0" fontId="1" fillId="0" borderId="1" xfId="0" applyFont="1" applyBorder="1" applyAlignment="1" applyProtection="1">
      <alignment horizontal="center" vertical="center" wrapText="1"/>
      <protection locked="0"/>
    </xf>
    <xf numFmtId="0" fontId="1" fillId="0" borderId="1" xfId="0" applyNumberFormat="1" applyFont="1" applyFill="1" applyBorder="1" applyAlignment="1" applyProtection="1">
      <alignment horizontal="center" vertical="center" wrapText="1"/>
      <protection locked="0"/>
    </xf>
    <xf numFmtId="0" fontId="3" fillId="0" borderId="0" xfId="0" applyFont="1" applyAlignment="1">
      <alignment horizontal="center"/>
    </xf>
    <xf numFmtId="0" fontId="0" fillId="0" borderId="0" xfId="0" applyAlignment="1">
      <alignment vertical="center" wrapText="1"/>
    </xf>
    <xf numFmtId="0" fontId="3" fillId="0" borderId="1" xfId="0" applyFont="1" applyBorder="1" applyAlignment="1">
      <alignment horizontal="center" wrapText="1"/>
    </xf>
    <xf numFmtId="0" fontId="0" fillId="0" borderId="0" xfId="0" applyAlignment="1">
      <alignment horizontal="right"/>
    </xf>
    <xf numFmtId="0" fontId="0" fillId="0" borderId="0" xfId="0"/>
    <xf numFmtId="0" fontId="0" fillId="0" borderId="0" xfId="0" applyAlignment="1">
      <alignment horizontal="center"/>
    </xf>
    <xf numFmtId="1"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3" fontId="0" fillId="0" borderId="1" xfId="0" applyNumberFormat="1" applyBorder="1" applyAlignment="1">
      <alignment wrapText="1"/>
    </xf>
    <xf numFmtId="3" fontId="0" fillId="0" borderId="1" xfId="0" applyNumberFormat="1" applyBorder="1"/>
    <xf numFmtId="3" fontId="0" fillId="2" borderId="1" xfId="0" applyNumberFormat="1" applyFill="1" applyBorder="1"/>
    <xf numFmtId="4" fontId="0" fillId="0" borderId="1" xfId="0" applyNumberFormat="1" applyBorder="1"/>
    <xf numFmtId="3" fontId="0" fillId="2" borderId="8" xfId="0" applyNumberFormat="1" applyFill="1" applyBorder="1"/>
    <xf numFmtId="0" fontId="4" fillId="0" borderId="1" xfId="0" applyFont="1" applyFill="1" applyBorder="1" applyAlignment="1">
      <alignment horizontal="center" vertical="center" wrapText="1"/>
    </xf>
    <xf numFmtId="0" fontId="0" fillId="0" borderId="0" xfId="0" applyBorder="1"/>
    <xf numFmtId="0" fontId="0" fillId="0" borderId="0" xfId="0" applyBorder="1" applyAlignment="1">
      <alignment horizontal="center" vertical="center" wrapText="1"/>
    </xf>
    <xf numFmtId="4" fontId="4" fillId="0" borderId="0" xfId="0" applyNumberFormat="1" applyFont="1" applyBorder="1" applyAlignment="1">
      <alignment horizontal="center" vertical="center" wrapText="1"/>
    </xf>
    <xf numFmtId="0" fontId="4" fillId="0" borderId="0" xfId="0" applyFont="1" applyBorder="1" applyAlignment="1">
      <alignment horizontal="center" vertical="center" wrapText="1"/>
    </xf>
    <xf numFmtId="3" fontId="4" fillId="0" borderId="0" xfId="0" applyNumberFormat="1" applyFont="1" applyBorder="1" applyAlignment="1">
      <alignment horizontal="right" vertical="center" wrapText="1"/>
    </xf>
    <xf numFmtId="0" fontId="3" fillId="2" borderId="1"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4" xfId="0" applyFont="1" applyFill="1" applyBorder="1" applyAlignment="1">
      <alignment horizontal="center" vertical="center" wrapText="1"/>
    </xf>
    <xf numFmtId="3" fontId="4" fillId="2" borderId="1" xfId="0" applyNumberFormat="1" applyFont="1" applyFill="1" applyBorder="1"/>
    <xf numFmtId="0" fontId="0" fillId="2" borderId="4" xfId="0" applyFill="1" applyBorder="1"/>
    <xf numFmtId="0" fontId="0" fillId="2" borderId="0" xfId="0" applyFill="1"/>
    <xf numFmtId="0" fontId="0" fillId="2" borderId="6" xfId="0" applyFill="1" applyBorder="1" applyAlignment="1">
      <alignment horizontal="center" vertical="center" wrapText="1"/>
    </xf>
    <xf numFmtId="4" fontId="4" fillId="2" borderId="4" xfId="0" applyNumberFormat="1" applyFont="1" applyFill="1" applyBorder="1" applyAlignment="1">
      <alignment horizontal="center" vertical="center" wrapText="1"/>
    </xf>
    <xf numFmtId="3" fontId="4" fillId="2" borderId="4" xfId="0" applyNumberFormat="1" applyFont="1" applyFill="1" applyBorder="1" applyAlignment="1">
      <alignment horizontal="right" vertical="center" wrapText="1"/>
    </xf>
    <xf numFmtId="0" fontId="0" fillId="2" borderId="0" xfId="0" applyFill="1" applyBorder="1" applyAlignment="1">
      <alignment horizontal="center" vertical="center" wrapText="1"/>
    </xf>
    <xf numFmtId="4" fontId="4" fillId="2" borderId="0" xfId="0" applyNumberFormat="1" applyFont="1" applyFill="1" applyBorder="1" applyAlignment="1">
      <alignment horizontal="center" vertical="center" wrapText="1"/>
    </xf>
    <xf numFmtId="0" fontId="4" fillId="2" borderId="0" xfId="0" applyFont="1" applyFill="1" applyBorder="1" applyAlignment="1">
      <alignment horizontal="center" vertical="center" wrapText="1"/>
    </xf>
    <xf numFmtId="3" fontId="4" fillId="2" borderId="0" xfId="0" applyNumberFormat="1" applyFont="1" applyFill="1" applyBorder="1" applyAlignment="1">
      <alignment horizontal="right" vertical="center" wrapText="1"/>
    </xf>
    <xf numFmtId="0" fontId="0" fillId="2" borderId="0" xfId="0" applyFill="1" applyBorder="1"/>
    <xf numFmtId="49" fontId="4" fillId="2" borderId="0"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0" fillId="0" borderId="0" xfId="0"/>
    <xf numFmtId="0" fontId="0" fillId="0" borderId="0" xfId="0"/>
    <xf numFmtId="0" fontId="3" fillId="0" borderId="1" xfId="0" applyFont="1" applyBorder="1" applyAlignment="1">
      <alignment vertical="center" wrapText="1"/>
    </xf>
    <xf numFmtId="0" fontId="3" fillId="0" borderId="1" xfId="0" applyFont="1" applyBorder="1" applyAlignment="1">
      <alignment horizontal="right" vertical="center" wrapText="1"/>
    </xf>
    <xf numFmtId="3" fontId="3" fillId="0" borderId="1" xfId="0" applyNumberFormat="1" applyFont="1" applyBorder="1" applyAlignment="1">
      <alignment horizontal="center" vertical="center" wrapText="1"/>
    </xf>
    <xf numFmtId="49" fontId="0" fillId="0" borderId="1" xfId="0" applyNumberFormat="1" applyBorder="1" applyAlignment="1">
      <alignment horizontal="right" vertical="center" wrapText="1"/>
    </xf>
    <xf numFmtId="0" fontId="0" fillId="0" borderId="1" xfId="0" applyBorder="1" applyAlignment="1">
      <alignment vertical="center" wrapText="1"/>
    </xf>
    <xf numFmtId="3" fontId="0" fillId="0" borderId="1" xfId="0" applyNumberFormat="1" applyBorder="1" applyAlignment="1">
      <alignment horizontal="center" vertical="center" wrapText="1"/>
    </xf>
    <xf numFmtId="49" fontId="3" fillId="0" borderId="1" xfId="0" applyNumberFormat="1" applyFont="1" applyBorder="1" applyAlignment="1">
      <alignment horizontal="right" vertical="center" wrapText="1"/>
    </xf>
    <xf numFmtId="49" fontId="0" fillId="0" borderId="1" xfId="0" applyNumberFormat="1" applyBorder="1" applyAlignment="1">
      <alignment vertical="center" wrapText="1"/>
    </xf>
    <xf numFmtId="0" fontId="3" fillId="0" borderId="0" xfId="0" applyFont="1" applyAlignment="1">
      <alignment vertical="center" wrapText="1"/>
    </xf>
    <xf numFmtId="0" fontId="3" fillId="0" borderId="1" xfId="0" applyFont="1" applyBorder="1" applyAlignment="1">
      <alignment horizontal="center" vertical="center" wrapText="1"/>
    </xf>
    <xf numFmtId="0" fontId="3" fillId="0" borderId="0" xfId="0" applyFont="1"/>
    <xf numFmtId="3" fontId="0" fillId="0" borderId="1" xfId="0" applyNumberFormat="1" applyFont="1" applyBorder="1" applyAlignment="1">
      <alignment horizontal="center" vertical="center" wrapText="1"/>
    </xf>
    <xf numFmtId="0" fontId="5" fillId="0" borderId="0" xfId="0" applyFont="1" applyBorder="1" applyAlignment="1">
      <alignment wrapText="1"/>
    </xf>
    <xf numFmtId="3" fontId="0" fillId="0" borderId="1" xfId="0" applyNumberFormat="1" applyBorder="1" applyAlignment="1">
      <alignment horizontal="center"/>
    </xf>
    <xf numFmtId="0" fontId="5" fillId="0" borderId="0" xfId="0" applyFont="1" applyBorder="1" applyAlignment="1">
      <alignment horizontal="center" wrapText="1"/>
    </xf>
    <xf numFmtId="3" fontId="0" fillId="0" borderId="9" xfId="0" applyNumberFormat="1" applyBorder="1" applyAlignment="1">
      <alignment horizontal="center" wrapText="1"/>
    </xf>
    <xf numFmtId="3" fontId="0" fillId="0" borderId="6" xfId="0" applyNumberFormat="1" applyBorder="1" applyAlignment="1">
      <alignment horizontal="center" wrapText="1"/>
    </xf>
    <xf numFmtId="1" fontId="3" fillId="0" borderId="9" xfId="0" applyNumberFormat="1" applyFont="1" applyBorder="1" applyAlignment="1">
      <alignment horizontal="center" vertical="center" wrapText="1"/>
    </xf>
    <xf numFmtId="1" fontId="3" fillId="0" borderId="6"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0" fillId="2" borderId="0" xfId="0" applyFill="1" applyAlignment="1">
      <alignment horizontal="center" vertical="center" wrapText="1"/>
    </xf>
    <xf numFmtId="0" fontId="0" fillId="0" borderId="0" xfId="0"/>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142"/>
  <sheetViews>
    <sheetView tabSelected="1" workbookViewId="0">
      <selection activeCell="C1" sqref="C1:J3"/>
    </sheetView>
  </sheetViews>
  <sheetFormatPr defaultRowHeight="12.75"/>
  <cols>
    <col min="1" max="1" width="4.42578125" customWidth="1"/>
    <col min="2" max="2" width="33.28515625" customWidth="1"/>
    <col min="3" max="3" width="18.7109375" customWidth="1"/>
    <col min="4" max="4" width="16.28515625" customWidth="1"/>
    <col min="5" max="5" width="21.5703125" customWidth="1"/>
    <col min="6" max="6" width="22.5703125" hidden="1" customWidth="1"/>
    <col min="7" max="7" width="0.140625" customWidth="1"/>
    <col min="8" max="8" width="8.85546875" hidden="1" customWidth="1"/>
    <col min="9" max="10" width="9.140625" hidden="1" customWidth="1"/>
    <col min="11" max="11" width="12.7109375" customWidth="1"/>
    <col min="12" max="12" width="9.140625" customWidth="1"/>
  </cols>
  <sheetData>
    <row r="1" spans="1:11" ht="12.75" customHeight="1">
      <c r="C1" s="76" t="s">
        <v>110</v>
      </c>
      <c r="D1" s="76"/>
      <c r="E1" s="76"/>
      <c r="F1" s="76"/>
      <c r="G1" s="76"/>
      <c r="H1" s="76"/>
      <c r="I1" s="76"/>
      <c r="J1" s="76"/>
    </row>
    <row r="2" spans="1:11">
      <c r="C2" s="76"/>
      <c r="D2" s="76"/>
      <c r="E2" s="76"/>
      <c r="F2" s="76"/>
      <c r="G2" s="76"/>
      <c r="H2" s="76"/>
      <c r="I2" s="76"/>
      <c r="J2" s="76"/>
    </row>
    <row r="3" spans="1:11" ht="82.5" customHeight="1">
      <c r="C3" s="76"/>
      <c r="D3" s="76"/>
      <c r="E3" s="76"/>
      <c r="F3" s="76"/>
      <c r="G3" s="76"/>
      <c r="H3" s="76"/>
      <c r="I3" s="76"/>
      <c r="J3" s="76"/>
    </row>
    <row r="4" spans="1:11" ht="15.75" customHeight="1">
      <c r="E4" s="15" t="s">
        <v>17</v>
      </c>
    </row>
    <row r="5" spans="1:11" ht="113.25" customHeight="1">
      <c r="A5" s="66" t="s">
        <v>18</v>
      </c>
      <c r="B5" s="77"/>
      <c r="C5" s="77"/>
      <c r="D5" s="77"/>
      <c r="E5" s="77"/>
      <c r="F5" s="77"/>
      <c r="G5" s="77"/>
      <c r="H5" s="77"/>
      <c r="I5" s="77"/>
      <c r="J5" s="77"/>
      <c r="K5" s="50"/>
    </row>
    <row r="6" spans="1:11" ht="13.5" thickBot="1">
      <c r="E6" s="18" t="s">
        <v>14</v>
      </c>
    </row>
    <row r="7" spans="1:11" ht="63.75">
      <c r="A7" s="12" t="s">
        <v>15</v>
      </c>
      <c r="B7" s="13" t="s">
        <v>0</v>
      </c>
      <c r="C7" s="14" t="s">
        <v>11</v>
      </c>
      <c r="D7" s="13" t="s">
        <v>12</v>
      </c>
      <c r="E7" s="17" t="s">
        <v>19</v>
      </c>
      <c r="F7" s="9">
        <v>2000</v>
      </c>
    </row>
    <row r="8" spans="1:11" ht="30">
      <c r="A8" s="2">
        <v>1</v>
      </c>
      <c r="B8" s="4" t="s">
        <v>1</v>
      </c>
      <c r="C8" s="8">
        <v>15.41</v>
      </c>
      <c r="D8" s="8">
        <v>16</v>
      </c>
      <c r="E8" s="10">
        <v>412000</v>
      </c>
      <c r="F8" s="3">
        <f>F7</f>
        <v>2000</v>
      </c>
    </row>
    <row r="9" spans="1:11" ht="45">
      <c r="A9" s="2">
        <v>2</v>
      </c>
      <c r="B9" s="5" t="s">
        <v>2</v>
      </c>
      <c r="C9" s="7">
        <v>15.1</v>
      </c>
      <c r="D9" s="7">
        <v>7</v>
      </c>
      <c r="E9" s="11">
        <v>144000</v>
      </c>
      <c r="F9" s="3">
        <f t="shared" ref="F9:F17" si="0">F8</f>
        <v>2000</v>
      </c>
    </row>
    <row r="10" spans="1:11" ht="30">
      <c r="A10" s="2">
        <v>3</v>
      </c>
      <c r="B10" s="5" t="s">
        <v>3</v>
      </c>
      <c r="C10" s="7">
        <v>14</v>
      </c>
      <c r="D10" s="7">
        <v>12</v>
      </c>
      <c r="E10" s="11">
        <v>216432</v>
      </c>
      <c r="F10" s="3">
        <f t="shared" si="0"/>
        <v>2000</v>
      </c>
    </row>
    <row r="11" spans="1:11" ht="39.75" customHeight="1">
      <c r="A11" s="2">
        <v>4</v>
      </c>
      <c r="B11" s="5" t="s">
        <v>4</v>
      </c>
      <c r="C11" s="7">
        <v>15.3</v>
      </c>
      <c r="D11" s="7">
        <v>6</v>
      </c>
      <c r="E11" s="11">
        <v>170000</v>
      </c>
      <c r="F11" s="3">
        <f t="shared" si="0"/>
        <v>2000</v>
      </c>
    </row>
    <row r="12" spans="1:11" ht="30">
      <c r="A12" s="2">
        <v>5</v>
      </c>
      <c r="B12" s="5" t="s">
        <v>5</v>
      </c>
      <c r="C12" s="7">
        <v>29.4</v>
      </c>
      <c r="D12" s="7">
        <v>9</v>
      </c>
      <c r="E12" s="11">
        <v>231000</v>
      </c>
      <c r="F12" s="3">
        <f t="shared" si="0"/>
        <v>2000</v>
      </c>
    </row>
    <row r="13" spans="1:11" ht="30">
      <c r="A13" s="2">
        <v>6</v>
      </c>
      <c r="B13" s="5" t="s">
        <v>6</v>
      </c>
      <c r="C13" s="7">
        <v>29.02</v>
      </c>
      <c r="D13" s="7">
        <v>22</v>
      </c>
      <c r="E13" s="11">
        <v>429000</v>
      </c>
      <c r="F13" s="3">
        <f>F12</f>
        <v>2000</v>
      </c>
    </row>
    <row r="14" spans="1:11" ht="30">
      <c r="A14" s="2">
        <v>7</v>
      </c>
      <c r="B14" s="5" t="s">
        <v>7</v>
      </c>
      <c r="C14" s="7">
        <v>29.64</v>
      </c>
      <c r="D14" s="7">
        <v>11</v>
      </c>
      <c r="E14" s="11">
        <v>233000</v>
      </c>
      <c r="F14" s="3">
        <f t="shared" si="0"/>
        <v>2000</v>
      </c>
    </row>
    <row r="15" spans="1:11" ht="30">
      <c r="A15" s="2">
        <v>8</v>
      </c>
      <c r="B15" s="5" t="s">
        <v>8</v>
      </c>
      <c r="C15" s="7">
        <v>20.420000000000002</v>
      </c>
      <c r="D15" s="7">
        <v>12</v>
      </c>
      <c r="E15" s="11">
        <v>627000</v>
      </c>
      <c r="F15" s="3">
        <f t="shared" si="0"/>
        <v>2000</v>
      </c>
    </row>
    <row r="16" spans="1:11" ht="30">
      <c r="A16" s="2">
        <v>9</v>
      </c>
      <c r="B16" s="5" t="s">
        <v>9</v>
      </c>
      <c r="C16" s="7">
        <v>39.1</v>
      </c>
      <c r="D16" s="7">
        <v>19</v>
      </c>
      <c r="E16" s="11">
        <v>408000</v>
      </c>
      <c r="F16" s="3">
        <f t="shared" si="0"/>
        <v>2000</v>
      </c>
    </row>
    <row r="17" spans="1:11" ht="30">
      <c r="A17" s="2">
        <v>10</v>
      </c>
      <c r="B17" s="5" t="s">
        <v>10</v>
      </c>
      <c r="C17" s="7">
        <v>11.75</v>
      </c>
      <c r="D17" s="7">
        <v>11</v>
      </c>
      <c r="E17" s="11">
        <v>143000</v>
      </c>
      <c r="F17" s="3">
        <f t="shared" si="0"/>
        <v>2000</v>
      </c>
    </row>
    <row r="18" spans="1:11" ht="30">
      <c r="A18" s="2">
        <v>11</v>
      </c>
      <c r="B18" s="5" t="s">
        <v>16</v>
      </c>
      <c r="C18" s="8">
        <v>13.68</v>
      </c>
      <c r="D18" s="8">
        <v>12</v>
      </c>
      <c r="E18" s="11">
        <v>208000</v>
      </c>
      <c r="F18" s="6"/>
    </row>
    <row r="19" spans="1:11" ht="30">
      <c r="A19" s="2">
        <v>12</v>
      </c>
      <c r="B19" s="35" t="s">
        <v>13</v>
      </c>
      <c r="C19" s="36">
        <v>45</v>
      </c>
      <c r="D19" s="36">
        <v>30</v>
      </c>
      <c r="E19" s="37">
        <v>365000</v>
      </c>
      <c r="F19" s="38"/>
      <c r="G19" s="39"/>
      <c r="H19" s="39"/>
      <c r="I19" s="39"/>
      <c r="J19" s="39"/>
      <c r="K19" s="39"/>
    </row>
    <row r="20" spans="1:11" ht="15">
      <c r="A20" s="1"/>
      <c r="B20" s="40"/>
      <c r="C20" s="41">
        <f>SUM(C8:C19)</f>
        <v>277.82000000000005</v>
      </c>
      <c r="D20" s="36">
        <f>SUM(D8:D19)</f>
        <v>167</v>
      </c>
      <c r="E20" s="42">
        <f>SUM(E8:E19)</f>
        <v>3586432</v>
      </c>
      <c r="F20" s="38"/>
      <c r="G20" s="39"/>
      <c r="H20" s="39"/>
      <c r="I20" s="39"/>
      <c r="J20" s="39"/>
      <c r="K20" s="39"/>
    </row>
    <row r="21" spans="1:11" s="19" customFormat="1" ht="15">
      <c r="A21" s="29"/>
      <c r="B21" s="43"/>
      <c r="C21" s="44"/>
      <c r="D21" s="45"/>
      <c r="E21" s="46"/>
      <c r="F21" s="47"/>
      <c r="G21" s="39"/>
      <c r="H21" s="39"/>
      <c r="I21" s="39"/>
      <c r="J21" s="39"/>
      <c r="K21" s="39"/>
    </row>
    <row r="22" spans="1:11" s="19" customFormat="1" ht="15">
      <c r="A22" s="29"/>
      <c r="B22" s="43"/>
      <c r="C22" s="44"/>
      <c r="D22" s="45"/>
      <c r="E22" s="46"/>
      <c r="F22" s="47"/>
      <c r="G22" s="39"/>
      <c r="H22" s="39"/>
      <c r="I22" s="39"/>
      <c r="J22" s="39"/>
      <c r="K22" s="39"/>
    </row>
    <row r="23" spans="1:11" s="19" customFormat="1" ht="15">
      <c r="A23" s="29"/>
      <c r="B23" s="43"/>
      <c r="C23" s="48"/>
      <c r="D23" s="45"/>
      <c r="E23" s="46"/>
      <c r="F23" s="47"/>
      <c r="G23" s="39"/>
      <c r="H23" s="39"/>
      <c r="I23" s="39"/>
      <c r="J23" s="39"/>
      <c r="K23" s="39"/>
    </row>
    <row r="24" spans="1:11" s="19" customFormat="1" ht="15">
      <c r="A24" s="29"/>
      <c r="B24" s="43"/>
      <c r="C24" s="44"/>
      <c r="D24" s="45"/>
      <c r="E24" s="46"/>
      <c r="F24" s="47"/>
      <c r="G24" s="39"/>
      <c r="H24" s="39"/>
      <c r="I24" s="39"/>
      <c r="J24" s="39"/>
      <c r="K24" s="39"/>
    </row>
    <row r="25" spans="1:11" s="19" customFormat="1" ht="15">
      <c r="A25" s="29"/>
      <c r="B25" s="30"/>
      <c r="C25" s="31"/>
      <c r="D25" s="32"/>
      <c r="E25" s="33"/>
      <c r="F25" s="29"/>
    </row>
    <row r="26" spans="1:11" s="19" customFormat="1" ht="15">
      <c r="A26" s="29"/>
      <c r="B26" s="30"/>
      <c r="C26" s="31"/>
      <c r="D26" s="32"/>
      <c r="E26" s="33"/>
      <c r="F26" s="29"/>
    </row>
    <row r="27" spans="1:11" s="19" customFormat="1" ht="15">
      <c r="A27" s="29"/>
      <c r="B27" s="30"/>
      <c r="C27" s="31"/>
      <c r="D27" s="32"/>
      <c r="E27" s="33"/>
      <c r="F27" s="29"/>
    </row>
    <row r="29" spans="1:11" s="19" customFormat="1">
      <c r="K29" s="15" t="s">
        <v>20</v>
      </c>
    </row>
    <row r="30" spans="1:11" s="19" customFormat="1" ht="63.75" customHeight="1">
      <c r="A30" s="66" t="s">
        <v>30</v>
      </c>
      <c r="B30" s="66"/>
      <c r="C30" s="66"/>
      <c r="D30" s="66"/>
      <c r="E30" s="66"/>
      <c r="F30" s="66"/>
      <c r="G30" s="66"/>
      <c r="H30" s="66"/>
      <c r="I30" s="66"/>
      <c r="J30" s="66"/>
      <c r="K30" s="66"/>
    </row>
    <row r="31" spans="1:11" s="19" customFormat="1">
      <c r="E31" s="20"/>
      <c r="K31" s="20" t="s">
        <v>14</v>
      </c>
    </row>
    <row r="32" spans="1:11" s="19" customFormat="1" ht="38.25" customHeight="1">
      <c r="A32" s="71" t="s">
        <v>15</v>
      </c>
      <c r="B32" s="72" t="s">
        <v>21</v>
      </c>
      <c r="C32" s="71" t="s">
        <v>22</v>
      </c>
      <c r="D32" s="71"/>
      <c r="E32" s="71"/>
      <c r="F32" s="71"/>
      <c r="G32" s="71"/>
      <c r="H32" s="71"/>
      <c r="I32" s="71"/>
      <c r="J32" s="71"/>
      <c r="K32" s="71"/>
    </row>
    <row r="33" spans="1:11" s="19" customFormat="1">
      <c r="A33" s="71"/>
      <c r="B33" s="72"/>
      <c r="C33" s="21" t="s">
        <v>23</v>
      </c>
      <c r="D33" s="22"/>
      <c r="E33" s="22"/>
      <c r="F33" s="22"/>
      <c r="G33" s="22"/>
      <c r="H33" s="22"/>
      <c r="I33" s="22"/>
      <c r="J33" s="22"/>
      <c r="K33" s="22"/>
    </row>
    <row r="34" spans="1:11" s="19" customFormat="1" ht="38.25">
      <c r="A34" s="71"/>
      <c r="B34" s="72"/>
      <c r="C34" s="34" t="s">
        <v>24</v>
      </c>
      <c r="D34" s="34" t="s">
        <v>25</v>
      </c>
      <c r="E34" s="34" t="s">
        <v>26</v>
      </c>
      <c r="F34" s="22"/>
      <c r="G34" s="22"/>
      <c r="H34" s="22"/>
      <c r="I34" s="22"/>
      <c r="J34" s="22"/>
      <c r="K34" s="22" t="s">
        <v>27</v>
      </c>
    </row>
    <row r="35" spans="1:11" s="19" customFormat="1" ht="30">
      <c r="A35" s="3">
        <v>1</v>
      </c>
      <c r="B35" s="7" t="s">
        <v>1</v>
      </c>
      <c r="C35" s="23"/>
      <c r="D35" s="24"/>
      <c r="E35" s="24"/>
      <c r="F35" s="24"/>
      <c r="G35" s="24"/>
      <c r="H35" s="24"/>
      <c r="I35" s="24"/>
      <c r="J35" s="24"/>
      <c r="K35" s="24">
        <f>SUM(C35:J35)</f>
        <v>0</v>
      </c>
    </row>
    <row r="36" spans="1:11" s="19" customFormat="1" ht="30">
      <c r="A36" s="3">
        <f>SUM(A35+1)</f>
        <v>2</v>
      </c>
      <c r="B36" s="7" t="s">
        <v>16</v>
      </c>
      <c r="C36" s="23"/>
      <c r="D36" s="24"/>
      <c r="E36" s="24"/>
      <c r="F36" s="24"/>
      <c r="G36" s="24"/>
      <c r="H36" s="24"/>
      <c r="I36" s="24"/>
      <c r="J36" s="24"/>
      <c r="K36" s="24">
        <f t="shared" ref="K36:K48" si="1">SUM(C36:J36)</f>
        <v>0</v>
      </c>
    </row>
    <row r="37" spans="1:11" s="19" customFormat="1" ht="45">
      <c r="A37" s="3">
        <f t="shared" ref="A37:A47" si="2">SUM(A36+1)</f>
        <v>3</v>
      </c>
      <c r="B37" s="7" t="s">
        <v>2</v>
      </c>
      <c r="C37" s="23"/>
      <c r="D37" s="25"/>
      <c r="E37" s="24"/>
      <c r="F37" s="24"/>
      <c r="G37" s="24"/>
      <c r="H37" s="24"/>
      <c r="I37" s="24"/>
      <c r="J37" s="24"/>
      <c r="K37" s="24">
        <f t="shared" si="1"/>
        <v>0</v>
      </c>
    </row>
    <row r="38" spans="1:11" s="19" customFormat="1" ht="30">
      <c r="A38" s="3">
        <f t="shared" si="2"/>
        <v>4</v>
      </c>
      <c r="B38" s="7" t="s">
        <v>3</v>
      </c>
      <c r="C38" s="23"/>
      <c r="D38" s="25">
        <v>964855</v>
      </c>
      <c r="E38" s="24"/>
      <c r="F38" s="24"/>
      <c r="G38" s="24"/>
      <c r="H38" s="24"/>
      <c r="I38" s="24"/>
      <c r="J38" s="24"/>
      <c r="K38" s="24">
        <f t="shared" si="1"/>
        <v>964855</v>
      </c>
    </row>
    <row r="39" spans="1:11" s="19" customFormat="1" ht="30">
      <c r="A39" s="3">
        <f t="shared" si="2"/>
        <v>5</v>
      </c>
      <c r="B39" s="7" t="s">
        <v>4</v>
      </c>
      <c r="C39" s="23"/>
      <c r="D39" s="25">
        <v>24000</v>
      </c>
      <c r="E39" s="24"/>
      <c r="F39" s="24"/>
      <c r="G39" s="24"/>
      <c r="H39" s="24"/>
      <c r="I39" s="24"/>
      <c r="J39" s="24"/>
      <c r="K39" s="24">
        <f t="shared" si="1"/>
        <v>24000</v>
      </c>
    </row>
    <row r="40" spans="1:11" s="19" customFormat="1" ht="30">
      <c r="A40" s="3">
        <f t="shared" si="2"/>
        <v>6</v>
      </c>
      <c r="B40" s="7" t="s">
        <v>5</v>
      </c>
      <c r="C40" s="23"/>
      <c r="D40" s="25">
        <v>940861</v>
      </c>
      <c r="E40" s="24"/>
      <c r="F40" s="24"/>
      <c r="G40" s="24"/>
      <c r="H40" s="24"/>
      <c r="I40" s="24"/>
      <c r="J40" s="24"/>
      <c r="K40" s="24">
        <f t="shared" si="1"/>
        <v>940861</v>
      </c>
    </row>
    <row r="41" spans="1:11" s="19" customFormat="1" ht="30">
      <c r="A41" s="3">
        <f t="shared" si="2"/>
        <v>7</v>
      </c>
      <c r="B41" s="7" t="s">
        <v>13</v>
      </c>
      <c r="C41" s="23"/>
      <c r="D41" s="25">
        <v>963396</v>
      </c>
      <c r="E41" s="24"/>
      <c r="F41" s="24"/>
      <c r="G41" s="24"/>
      <c r="H41" s="24"/>
      <c r="I41" s="24"/>
      <c r="J41" s="24"/>
      <c r="K41" s="24">
        <f t="shared" si="1"/>
        <v>963396</v>
      </c>
    </row>
    <row r="42" spans="1:11" s="19" customFormat="1" ht="30">
      <c r="A42" s="3">
        <f t="shared" si="2"/>
        <v>8</v>
      </c>
      <c r="B42" s="7" t="s">
        <v>6</v>
      </c>
      <c r="C42" s="23"/>
      <c r="D42" s="25">
        <v>839606</v>
      </c>
      <c r="E42" s="24"/>
      <c r="F42" s="24"/>
      <c r="G42" s="24"/>
      <c r="H42" s="24"/>
      <c r="I42" s="24"/>
      <c r="J42" s="24"/>
      <c r="K42" s="26">
        <f t="shared" si="1"/>
        <v>839606</v>
      </c>
    </row>
    <row r="43" spans="1:11" s="19" customFormat="1" ht="30">
      <c r="A43" s="3">
        <f t="shared" si="2"/>
        <v>9</v>
      </c>
      <c r="B43" s="7" t="s">
        <v>7</v>
      </c>
      <c r="C43" s="23"/>
      <c r="D43" s="25">
        <v>762900</v>
      </c>
      <c r="E43" s="24"/>
      <c r="F43" s="24"/>
      <c r="G43" s="24"/>
      <c r="H43" s="24"/>
      <c r="I43" s="24"/>
      <c r="J43" s="24"/>
      <c r="K43" s="24">
        <f t="shared" si="1"/>
        <v>762900</v>
      </c>
    </row>
    <row r="44" spans="1:11" s="19" customFormat="1" ht="30">
      <c r="A44" s="3">
        <f t="shared" si="2"/>
        <v>10</v>
      </c>
      <c r="B44" s="7" t="s">
        <v>8</v>
      </c>
      <c r="C44" s="23"/>
      <c r="D44" s="27"/>
      <c r="E44" s="24"/>
      <c r="F44" s="24"/>
      <c r="G44" s="24"/>
      <c r="H44" s="24"/>
      <c r="I44" s="24"/>
      <c r="J44" s="24"/>
      <c r="K44" s="24">
        <f t="shared" si="1"/>
        <v>0</v>
      </c>
    </row>
    <row r="45" spans="1:11" s="19" customFormat="1" ht="30">
      <c r="A45" s="3">
        <f t="shared" si="2"/>
        <v>11</v>
      </c>
      <c r="B45" s="7" t="s">
        <v>28</v>
      </c>
      <c r="C45" s="23"/>
      <c r="D45" s="25"/>
      <c r="E45" s="24"/>
      <c r="F45" s="24"/>
      <c r="G45" s="24"/>
      <c r="H45" s="24"/>
      <c r="I45" s="24"/>
      <c r="J45" s="24"/>
      <c r="K45" s="24">
        <f t="shared" si="1"/>
        <v>0</v>
      </c>
    </row>
    <row r="46" spans="1:11" s="19" customFormat="1" ht="30">
      <c r="A46" s="3">
        <f t="shared" si="2"/>
        <v>12</v>
      </c>
      <c r="B46" s="7" t="s">
        <v>9</v>
      </c>
      <c r="C46" s="23"/>
      <c r="D46" s="25"/>
      <c r="E46" s="24"/>
      <c r="F46" s="24"/>
      <c r="G46" s="24"/>
      <c r="H46" s="24"/>
      <c r="I46" s="24"/>
      <c r="J46" s="24"/>
      <c r="K46" s="24">
        <f t="shared" si="1"/>
        <v>0</v>
      </c>
    </row>
    <row r="47" spans="1:11" s="19" customFormat="1" ht="30">
      <c r="A47" s="3">
        <f t="shared" si="2"/>
        <v>13</v>
      </c>
      <c r="B47" s="7" t="s">
        <v>10</v>
      </c>
      <c r="C47" s="23"/>
      <c r="D47" s="25">
        <v>493847</v>
      </c>
      <c r="E47" s="24"/>
      <c r="F47" s="24"/>
      <c r="G47" s="24"/>
      <c r="H47" s="24"/>
      <c r="I47" s="24"/>
      <c r="J47" s="24"/>
      <c r="K47" s="24">
        <f t="shared" si="1"/>
        <v>493847</v>
      </c>
    </row>
    <row r="48" spans="1:11" s="19" customFormat="1" ht="15">
      <c r="A48" s="3"/>
      <c r="B48" s="28" t="s">
        <v>29</v>
      </c>
      <c r="C48" s="23">
        <f>SUM(C35:C47)</f>
        <v>0</v>
      </c>
      <c r="D48" s="23">
        <f t="shared" ref="D48:J48" si="3">SUM(D35:D47)</f>
        <v>4989465</v>
      </c>
      <c r="E48" s="23"/>
      <c r="F48" s="23">
        <f t="shared" si="3"/>
        <v>0</v>
      </c>
      <c r="G48" s="23">
        <f t="shared" si="3"/>
        <v>0</v>
      </c>
      <c r="H48" s="23">
        <f t="shared" si="3"/>
        <v>0</v>
      </c>
      <c r="I48" s="23">
        <f t="shared" si="3"/>
        <v>0</v>
      </c>
      <c r="J48" s="23">
        <f t="shared" si="3"/>
        <v>0</v>
      </c>
      <c r="K48" s="24">
        <f t="shared" si="1"/>
        <v>4989465</v>
      </c>
    </row>
    <row r="49" spans="1:11">
      <c r="A49" s="16"/>
      <c r="B49" s="16"/>
      <c r="C49" s="16"/>
      <c r="D49" s="16"/>
      <c r="E49" s="16"/>
      <c r="F49" s="16"/>
      <c r="G49" s="16"/>
      <c r="H49" s="16"/>
      <c r="I49" s="16"/>
      <c r="J49" s="16"/>
      <c r="K49" s="16"/>
    </row>
    <row r="50" spans="1:11" s="19" customFormat="1">
      <c r="A50" s="16"/>
      <c r="B50" s="16"/>
      <c r="C50" s="16"/>
      <c r="D50" s="16"/>
      <c r="E50" s="16"/>
      <c r="F50" s="16"/>
      <c r="G50" s="16"/>
      <c r="H50" s="16"/>
      <c r="I50" s="16"/>
      <c r="J50" s="16"/>
      <c r="K50" s="16"/>
    </row>
    <row r="51" spans="1:11" s="19" customFormat="1">
      <c r="A51" s="16"/>
      <c r="B51" s="16"/>
      <c r="C51" s="16"/>
      <c r="D51" s="16"/>
      <c r="E51" s="16"/>
      <c r="F51" s="16"/>
      <c r="G51" s="16"/>
      <c r="H51" s="16"/>
      <c r="I51" s="16"/>
      <c r="J51" s="16"/>
      <c r="K51" s="16"/>
    </row>
    <row r="52" spans="1:11" s="19" customFormat="1">
      <c r="A52" s="16"/>
      <c r="B52" s="16"/>
      <c r="C52" s="16"/>
      <c r="D52" s="16"/>
      <c r="E52" s="16"/>
      <c r="F52" s="16"/>
      <c r="G52" s="16"/>
      <c r="H52" s="16"/>
      <c r="I52" s="16"/>
      <c r="J52" s="16"/>
      <c r="K52" s="16"/>
    </row>
    <row r="53" spans="1:11" s="19" customFormat="1">
      <c r="A53" s="16"/>
      <c r="B53" s="16"/>
      <c r="C53" s="16"/>
      <c r="D53" s="16"/>
      <c r="E53" s="16"/>
      <c r="F53" s="16"/>
      <c r="G53" s="16"/>
      <c r="H53" s="16"/>
      <c r="I53" s="16"/>
      <c r="J53" s="16"/>
      <c r="K53" s="16"/>
    </row>
    <row r="54" spans="1:11" s="19" customFormat="1">
      <c r="A54" s="16"/>
      <c r="B54" s="16"/>
      <c r="C54" s="16"/>
      <c r="D54" s="16"/>
      <c r="E54" s="16"/>
      <c r="F54" s="16"/>
      <c r="G54" s="16"/>
      <c r="H54" s="16"/>
      <c r="I54" s="16"/>
      <c r="J54" s="16"/>
      <c r="K54" s="16"/>
    </row>
    <row r="55" spans="1:11" s="19" customFormat="1">
      <c r="A55" s="16"/>
      <c r="B55" s="16"/>
      <c r="C55" s="16"/>
      <c r="D55" s="16"/>
      <c r="E55" s="16"/>
      <c r="F55" s="16"/>
      <c r="G55" s="16"/>
      <c r="H55" s="16"/>
      <c r="I55" s="16"/>
      <c r="J55" s="16"/>
      <c r="K55" s="16"/>
    </row>
    <row r="56" spans="1:11" s="19" customFormat="1">
      <c r="A56" s="16"/>
      <c r="B56" s="16"/>
      <c r="C56" s="16"/>
      <c r="D56" s="16"/>
      <c r="E56" s="16"/>
      <c r="F56" s="16"/>
      <c r="G56" s="16"/>
      <c r="H56" s="16"/>
      <c r="I56" s="16"/>
      <c r="J56" s="16"/>
      <c r="K56" s="16"/>
    </row>
    <row r="57" spans="1:11" s="19" customFormat="1">
      <c r="A57" s="16"/>
      <c r="B57" s="16"/>
      <c r="C57" s="16"/>
      <c r="D57" s="16"/>
      <c r="E57" s="16"/>
      <c r="F57" s="16"/>
      <c r="G57" s="16"/>
      <c r="H57" s="16"/>
      <c r="I57" s="16"/>
      <c r="J57" s="16"/>
      <c r="K57" s="16"/>
    </row>
    <row r="58" spans="1:11" s="19" customFormat="1">
      <c r="A58" s="16"/>
      <c r="B58" s="16"/>
      <c r="C58" s="16"/>
      <c r="D58" s="16"/>
      <c r="E58" s="16"/>
      <c r="F58" s="16"/>
      <c r="G58" s="16"/>
      <c r="H58" s="16"/>
      <c r="I58" s="16"/>
      <c r="J58" s="16"/>
      <c r="K58" s="16"/>
    </row>
    <row r="59" spans="1:11" s="19" customFormat="1">
      <c r="A59" s="16"/>
      <c r="B59" s="16"/>
      <c r="C59" s="16"/>
      <c r="D59" s="16"/>
      <c r="E59" s="16"/>
      <c r="F59" s="16"/>
      <c r="G59" s="16"/>
      <c r="H59" s="16"/>
      <c r="I59" s="16"/>
      <c r="J59" s="16"/>
      <c r="K59" s="16"/>
    </row>
    <row r="60" spans="1:11" s="19" customFormat="1">
      <c r="A60" s="16"/>
      <c r="B60" s="16"/>
      <c r="C60" s="16"/>
      <c r="D60" s="16"/>
      <c r="E60" s="16"/>
      <c r="F60" s="16"/>
      <c r="G60" s="16"/>
      <c r="H60" s="16"/>
      <c r="I60" s="16"/>
      <c r="J60" s="16"/>
      <c r="K60" s="16"/>
    </row>
    <row r="61" spans="1:11" s="19" customFormat="1">
      <c r="A61" s="16"/>
      <c r="B61" s="16"/>
      <c r="C61" s="16"/>
      <c r="D61" s="16"/>
      <c r="E61" s="16"/>
      <c r="F61" s="16"/>
      <c r="G61" s="16"/>
      <c r="H61" s="16"/>
      <c r="I61" s="16"/>
      <c r="J61" s="16"/>
      <c r="K61" s="16"/>
    </row>
    <row r="62" spans="1:11" s="19" customFormat="1">
      <c r="A62" s="16"/>
      <c r="B62" s="16"/>
      <c r="C62" s="16"/>
      <c r="D62" s="16"/>
      <c r="E62" s="16"/>
      <c r="F62" s="16"/>
      <c r="G62" s="16"/>
      <c r="H62" s="16"/>
      <c r="I62" s="16"/>
      <c r="J62" s="16"/>
      <c r="K62" s="16"/>
    </row>
    <row r="63" spans="1:11" s="19" customFormat="1">
      <c r="A63" s="16"/>
      <c r="B63" s="16"/>
      <c r="C63" s="16"/>
      <c r="D63" s="16"/>
      <c r="E63" s="16"/>
      <c r="F63" s="16"/>
      <c r="G63" s="16"/>
      <c r="H63" s="16"/>
      <c r="I63" s="16"/>
      <c r="J63" s="16"/>
      <c r="K63" s="16"/>
    </row>
    <row r="64" spans="1:11">
      <c r="A64" s="16"/>
      <c r="B64" s="16"/>
      <c r="C64" s="16"/>
      <c r="D64" s="16"/>
      <c r="E64" s="16"/>
      <c r="F64" s="16"/>
      <c r="G64" s="16"/>
      <c r="H64" s="16"/>
      <c r="I64" s="16"/>
      <c r="J64" s="16"/>
      <c r="K64" s="16"/>
    </row>
    <row r="65" spans="1:11" s="19" customFormat="1">
      <c r="K65" s="15" t="s">
        <v>31</v>
      </c>
    </row>
    <row r="66" spans="1:11" s="19" customFormat="1" ht="63.75" customHeight="1">
      <c r="A66" s="66" t="s">
        <v>33</v>
      </c>
      <c r="B66" s="66"/>
      <c r="C66" s="66"/>
      <c r="D66" s="66"/>
      <c r="E66" s="66"/>
      <c r="F66" s="66"/>
      <c r="G66" s="66"/>
      <c r="H66" s="66"/>
      <c r="I66" s="66"/>
      <c r="J66" s="66"/>
      <c r="K66" s="66"/>
    </row>
    <row r="67" spans="1:11" s="19" customFormat="1">
      <c r="E67" s="20"/>
      <c r="K67" s="20" t="s">
        <v>14</v>
      </c>
    </row>
    <row r="68" spans="1:11" s="19" customFormat="1" ht="38.25" customHeight="1">
      <c r="A68" s="71" t="s">
        <v>15</v>
      </c>
      <c r="B68" s="72" t="s">
        <v>21</v>
      </c>
      <c r="C68" s="73" t="s">
        <v>32</v>
      </c>
      <c r="D68" s="74"/>
      <c r="E68" s="74"/>
      <c r="F68" s="74"/>
      <c r="G68" s="74"/>
      <c r="H68" s="74"/>
      <c r="I68" s="74"/>
      <c r="J68" s="74"/>
      <c r="K68" s="75"/>
    </row>
    <row r="69" spans="1:11" s="19" customFormat="1">
      <c r="A69" s="71"/>
      <c r="B69" s="72"/>
      <c r="C69" s="69" t="s">
        <v>23</v>
      </c>
      <c r="D69" s="70"/>
      <c r="E69" s="71"/>
      <c r="F69" s="71"/>
      <c r="G69" s="71"/>
      <c r="H69" s="71"/>
      <c r="I69" s="71"/>
      <c r="J69" s="71"/>
      <c r="K69" s="71"/>
    </row>
    <row r="70" spans="1:11" s="19" customFormat="1" ht="38.25" customHeight="1">
      <c r="A70" s="71"/>
      <c r="B70" s="72"/>
      <c r="C70" s="78" t="s">
        <v>34</v>
      </c>
      <c r="D70" s="79"/>
      <c r="E70" s="71" t="s">
        <v>27</v>
      </c>
      <c r="F70" s="71"/>
      <c r="G70" s="71"/>
      <c r="H70" s="71"/>
      <c r="I70" s="71"/>
      <c r="J70" s="71"/>
      <c r="K70" s="71"/>
    </row>
    <row r="71" spans="1:11" s="19" customFormat="1" ht="30">
      <c r="A71" s="3">
        <v>1</v>
      </c>
      <c r="B71" s="7" t="s">
        <v>1</v>
      </c>
      <c r="C71" s="67"/>
      <c r="D71" s="68"/>
      <c r="E71" s="65">
        <f>SUM(C71)</f>
        <v>0</v>
      </c>
      <c r="F71" s="65"/>
      <c r="G71" s="65"/>
      <c r="H71" s="65"/>
      <c r="I71" s="65"/>
      <c r="J71" s="65"/>
      <c r="K71" s="65"/>
    </row>
    <row r="72" spans="1:11" s="19" customFormat="1" ht="30">
      <c r="A72" s="3">
        <f>SUM(A71+1)</f>
        <v>2</v>
      </c>
      <c r="B72" s="7" t="s">
        <v>16</v>
      </c>
      <c r="C72" s="67"/>
      <c r="D72" s="68"/>
      <c r="E72" s="65">
        <f t="shared" ref="E72:E83" si="4">SUM(C72)</f>
        <v>0</v>
      </c>
      <c r="F72" s="65"/>
      <c r="G72" s="65"/>
      <c r="H72" s="65"/>
      <c r="I72" s="65"/>
      <c r="J72" s="65"/>
      <c r="K72" s="65"/>
    </row>
    <row r="73" spans="1:11" s="19" customFormat="1" ht="45">
      <c r="A73" s="3">
        <f t="shared" ref="A73:A83" si="5">SUM(A72+1)</f>
        <v>3</v>
      </c>
      <c r="B73" s="7" t="s">
        <v>2</v>
      </c>
      <c r="C73" s="67"/>
      <c r="D73" s="68"/>
      <c r="E73" s="65">
        <f t="shared" si="4"/>
        <v>0</v>
      </c>
      <c r="F73" s="65"/>
      <c r="G73" s="65"/>
      <c r="H73" s="65"/>
      <c r="I73" s="65"/>
      <c r="J73" s="65"/>
      <c r="K73" s="65"/>
    </row>
    <row r="74" spans="1:11" s="19" customFormat="1" ht="30">
      <c r="A74" s="3">
        <f t="shared" si="5"/>
        <v>4</v>
      </c>
      <c r="B74" s="7" t="s">
        <v>3</v>
      </c>
      <c r="C74" s="67"/>
      <c r="D74" s="68"/>
      <c r="E74" s="65">
        <f t="shared" si="4"/>
        <v>0</v>
      </c>
      <c r="F74" s="65"/>
      <c r="G74" s="65"/>
      <c r="H74" s="65"/>
      <c r="I74" s="65"/>
      <c r="J74" s="65"/>
      <c r="K74" s="65"/>
    </row>
    <row r="75" spans="1:11" s="19" customFormat="1" ht="30">
      <c r="A75" s="3">
        <f t="shared" si="5"/>
        <v>5</v>
      </c>
      <c r="B75" s="7" t="s">
        <v>4</v>
      </c>
      <c r="C75" s="67"/>
      <c r="D75" s="68"/>
      <c r="E75" s="65">
        <f t="shared" si="4"/>
        <v>0</v>
      </c>
      <c r="F75" s="65"/>
      <c r="G75" s="65"/>
      <c r="H75" s="65"/>
      <c r="I75" s="65"/>
      <c r="J75" s="65"/>
      <c r="K75" s="65"/>
    </row>
    <row r="76" spans="1:11" s="19" customFormat="1" ht="30">
      <c r="A76" s="3">
        <f t="shared" si="5"/>
        <v>6</v>
      </c>
      <c r="B76" s="7" t="s">
        <v>5</v>
      </c>
      <c r="C76" s="67"/>
      <c r="D76" s="68"/>
      <c r="E76" s="65">
        <f t="shared" si="4"/>
        <v>0</v>
      </c>
      <c r="F76" s="65"/>
      <c r="G76" s="65"/>
      <c r="H76" s="65"/>
      <c r="I76" s="65"/>
      <c r="J76" s="65"/>
      <c r="K76" s="65"/>
    </row>
    <row r="77" spans="1:11" s="19" customFormat="1" ht="30">
      <c r="A77" s="3">
        <f t="shared" si="5"/>
        <v>7</v>
      </c>
      <c r="B77" s="7" t="s">
        <v>13</v>
      </c>
      <c r="C77" s="67">
        <v>1500000</v>
      </c>
      <c r="D77" s="68"/>
      <c r="E77" s="65">
        <f t="shared" si="4"/>
        <v>1500000</v>
      </c>
      <c r="F77" s="65"/>
      <c r="G77" s="65"/>
      <c r="H77" s="65"/>
      <c r="I77" s="65"/>
      <c r="J77" s="65"/>
      <c r="K77" s="65"/>
    </row>
    <row r="78" spans="1:11" s="19" customFormat="1" ht="30">
      <c r="A78" s="3">
        <f t="shared" si="5"/>
        <v>8</v>
      </c>
      <c r="B78" s="7" t="s">
        <v>6</v>
      </c>
      <c r="C78" s="67"/>
      <c r="D78" s="68"/>
      <c r="E78" s="65">
        <f t="shared" si="4"/>
        <v>0</v>
      </c>
      <c r="F78" s="65"/>
      <c r="G78" s="65"/>
      <c r="H78" s="65"/>
      <c r="I78" s="65"/>
      <c r="J78" s="65"/>
      <c r="K78" s="65"/>
    </row>
    <row r="79" spans="1:11" s="19" customFormat="1" ht="30">
      <c r="A79" s="3">
        <f t="shared" si="5"/>
        <v>9</v>
      </c>
      <c r="B79" s="7" t="s">
        <v>7</v>
      </c>
      <c r="C79" s="67"/>
      <c r="D79" s="68"/>
      <c r="E79" s="65">
        <f t="shared" si="4"/>
        <v>0</v>
      </c>
      <c r="F79" s="65"/>
      <c r="G79" s="65"/>
      <c r="H79" s="65"/>
      <c r="I79" s="65"/>
      <c r="J79" s="65"/>
      <c r="K79" s="65"/>
    </row>
    <row r="80" spans="1:11" s="19" customFormat="1" ht="30">
      <c r="A80" s="3">
        <f t="shared" si="5"/>
        <v>10</v>
      </c>
      <c r="B80" s="7" t="s">
        <v>8</v>
      </c>
      <c r="C80" s="67"/>
      <c r="D80" s="68"/>
      <c r="E80" s="65">
        <f t="shared" si="4"/>
        <v>0</v>
      </c>
      <c r="F80" s="65"/>
      <c r="G80" s="65"/>
      <c r="H80" s="65"/>
      <c r="I80" s="65"/>
      <c r="J80" s="65"/>
      <c r="K80" s="65"/>
    </row>
    <row r="81" spans="1:11" s="19" customFormat="1" ht="30">
      <c r="A81" s="3">
        <f t="shared" si="5"/>
        <v>11</v>
      </c>
      <c r="B81" s="7" t="s">
        <v>28</v>
      </c>
      <c r="C81" s="67"/>
      <c r="D81" s="68"/>
      <c r="E81" s="65">
        <f t="shared" si="4"/>
        <v>0</v>
      </c>
      <c r="F81" s="65"/>
      <c r="G81" s="65"/>
      <c r="H81" s="65"/>
      <c r="I81" s="65"/>
      <c r="J81" s="65"/>
      <c r="K81" s="65"/>
    </row>
    <row r="82" spans="1:11" s="19" customFormat="1" ht="30">
      <c r="A82" s="3">
        <f t="shared" si="5"/>
        <v>12</v>
      </c>
      <c r="B82" s="7" t="s">
        <v>9</v>
      </c>
      <c r="C82" s="67"/>
      <c r="D82" s="68"/>
      <c r="E82" s="65">
        <f t="shared" si="4"/>
        <v>0</v>
      </c>
      <c r="F82" s="65"/>
      <c r="G82" s="65"/>
      <c r="H82" s="65"/>
      <c r="I82" s="65"/>
      <c r="J82" s="65"/>
      <c r="K82" s="65"/>
    </row>
    <row r="83" spans="1:11" s="19" customFormat="1" ht="30">
      <c r="A83" s="3">
        <f t="shared" si="5"/>
        <v>13</v>
      </c>
      <c r="B83" s="7" t="s">
        <v>10</v>
      </c>
      <c r="C83" s="67"/>
      <c r="D83" s="68"/>
      <c r="E83" s="65">
        <f t="shared" si="4"/>
        <v>0</v>
      </c>
      <c r="F83" s="65"/>
      <c r="G83" s="65"/>
      <c r="H83" s="65"/>
      <c r="I83" s="65"/>
      <c r="J83" s="65"/>
      <c r="K83" s="65"/>
    </row>
    <row r="84" spans="1:11" s="19" customFormat="1" ht="15">
      <c r="A84" s="3"/>
      <c r="B84" s="28" t="s">
        <v>29</v>
      </c>
      <c r="C84" s="67">
        <f>SUM(C71:D83)</f>
        <v>1500000</v>
      </c>
      <c r="D84" s="68"/>
      <c r="E84" s="65">
        <f>SUM(E71:K83)</f>
        <v>1500000</v>
      </c>
      <c r="F84" s="65"/>
      <c r="G84" s="65"/>
      <c r="H84" s="65"/>
      <c r="I84" s="65"/>
      <c r="J84" s="65"/>
      <c r="K84" s="65"/>
    </row>
    <row r="101" spans="1:12">
      <c r="A101" s="50"/>
      <c r="B101" s="50"/>
      <c r="C101" s="50"/>
      <c r="E101" s="15" t="s">
        <v>49</v>
      </c>
      <c r="F101" s="50"/>
      <c r="G101" s="50"/>
      <c r="H101" s="50"/>
      <c r="I101" s="50"/>
      <c r="J101" s="50"/>
      <c r="K101" s="50"/>
    </row>
    <row r="102" spans="1:12" ht="92.25" customHeight="1">
      <c r="A102" s="66" t="s">
        <v>50</v>
      </c>
      <c r="B102" s="66"/>
      <c r="C102" s="66"/>
      <c r="D102" s="66"/>
      <c r="E102" s="66"/>
      <c r="F102" s="64"/>
      <c r="G102" s="64"/>
      <c r="H102" s="64"/>
      <c r="I102" s="64"/>
      <c r="J102" s="64"/>
      <c r="K102" s="64"/>
    </row>
    <row r="103" spans="1:12">
      <c r="A103" s="50"/>
      <c r="B103" s="50"/>
      <c r="C103" s="50"/>
      <c r="E103" s="20" t="s">
        <v>14</v>
      </c>
      <c r="F103" s="50"/>
      <c r="G103" s="50"/>
      <c r="H103" s="50"/>
      <c r="I103" s="50"/>
      <c r="J103" s="50"/>
      <c r="K103" s="50"/>
    </row>
    <row r="104" spans="1:12" ht="25.5">
      <c r="A104" s="52" t="s">
        <v>35</v>
      </c>
      <c r="B104" s="49" t="s">
        <v>21</v>
      </c>
      <c r="C104" s="61" t="s">
        <v>29</v>
      </c>
      <c r="D104" s="49" t="s">
        <v>36</v>
      </c>
      <c r="E104" s="49" t="s">
        <v>37</v>
      </c>
      <c r="F104" s="16"/>
      <c r="G104" s="16"/>
      <c r="H104" s="16"/>
      <c r="I104" s="16"/>
      <c r="J104" s="16"/>
      <c r="K104" s="16"/>
      <c r="L104" s="16"/>
    </row>
    <row r="105" spans="1:12">
      <c r="A105" s="53">
        <v>1</v>
      </c>
      <c r="B105" s="52" t="s">
        <v>51</v>
      </c>
      <c r="C105" s="54">
        <f>SUM(D105:E105)</f>
        <v>134587</v>
      </c>
      <c r="D105" s="54">
        <f>SUM(D106:D107)</f>
        <v>94211</v>
      </c>
      <c r="E105" s="54">
        <f>SUM(E106:E107)</f>
        <v>40376</v>
      </c>
      <c r="F105" s="16"/>
      <c r="G105" s="16"/>
      <c r="H105" s="16"/>
      <c r="I105" s="16"/>
      <c r="J105" s="16"/>
      <c r="K105" s="16"/>
      <c r="L105" s="16"/>
    </row>
    <row r="106" spans="1:12">
      <c r="A106" s="55" t="s">
        <v>38</v>
      </c>
      <c r="B106" s="56" t="s">
        <v>52</v>
      </c>
      <c r="C106" s="63">
        <f t="shared" ref="C106:C140" si="6">SUM(D106:E106)</f>
        <v>69011</v>
      </c>
      <c r="D106" s="57">
        <v>48308</v>
      </c>
      <c r="E106" s="57">
        <v>20703</v>
      </c>
      <c r="F106" s="16"/>
      <c r="G106" s="16"/>
      <c r="H106" s="16"/>
      <c r="I106" s="16"/>
      <c r="J106" s="16"/>
      <c r="K106" s="16"/>
      <c r="L106" s="16"/>
    </row>
    <row r="107" spans="1:12">
      <c r="A107" s="55" t="s">
        <v>39</v>
      </c>
      <c r="B107" s="56" t="s">
        <v>53</v>
      </c>
      <c r="C107" s="63">
        <f t="shared" si="6"/>
        <v>65576</v>
      </c>
      <c r="D107" s="57">
        <v>45903</v>
      </c>
      <c r="E107" s="57">
        <v>19673</v>
      </c>
      <c r="F107" s="16"/>
      <c r="G107" s="16"/>
      <c r="H107" s="16"/>
      <c r="I107" s="16"/>
      <c r="J107" s="16"/>
      <c r="K107" s="16"/>
      <c r="L107" s="16"/>
    </row>
    <row r="108" spans="1:12">
      <c r="A108" s="58" t="s">
        <v>40</v>
      </c>
      <c r="B108" s="52" t="s">
        <v>54</v>
      </c>
      <c r="C108" s="54">
        <f t="shared" si="6"/>
        <v>328347</v>
      </c>
      <c r="D108" s="54">
        <f>SUM(D109:D113)</f>
        <v>229843</v>
      </c>
      <c r="E108" s="54">
        <f>SUM(E109:E113)</f>
        <v>98504</v>
      </c>
      <c r="F108" s="16"/>
      <c r="G108" s="16"/>
      <c r="H108" s="16"/>
      <c r="I108" s="16"/>
      <c r="J108" s="16"/>
      <c r="K108" s="16"/>
      <c r="L108" s="16"/>
    </row>
    <row r="109" spans="1:12">
      <c r="A109" s="55" t="s">
        <v>41</v>
      </c>
      <c r="B109" s="56" t="s">
        <v>55</v>
      </c>
      <c r="C109" s="63">
        <f t="shared" si="6"/>
        <v>67061</v>
      </c>
      <c r="D109" s="57">
        <v>46943</v>
      </c>
      <c r="E109" s="57">
        <v>20118</v>
      </c>
      <c r="F109" s="16"/>
      <c r="G109" s="16"/>
      <c r="H109" s="16"/>
      <c r="I109" s="16"/>
      <c r="J109" s="16"/>
      <c r="K109" s="16"/>
      <c r="L109" s="16"/>
    </row>
    <row r="110" spans="1:12">
      <c r="A110" s="55" t="s">
        <v>42</v>
      </c>
      <c r="B110" s="56" t="s">
        <v>56</v>
      </c>
      <c r="C110" s="63">
        <f t="shared" si="6"/>
        <v>66721</v>
      </c>
      <c r="D110" s="57">
        <v>46705</v>
      </c>
      <c r="E110" s="57">
        <v>20016</v>
      </c>
      <c r="F110" s="16"/>
      <c r="G110" s="16"/>
      <c r="H110" s="16"/>
      <c r="I110" s="16"/>
      <c r="J110" s="16"/>
      <c r="K110" s="16"/>
      <c r="L110" s="16"/>
    </row>
    <row r="111" spans="1:12">
      <c r="A111" s="55" t="s">
        <v>43</v>
      </c>
      <c r="B111" s="56" t="s">
        <v>57</v>
      </c>
      <c r="C111" s="63">
        <f t="shared" si="6"/>
        <v>64772</v>
      </c>
      <c r="D111" s="57">
        <v>45340</v>
      </c>
      <c r="E111" s="57">
        <v>19432</v>
      </c>
      <c r="F111" s="16"/>
      <c r="G111" s="16"/>
      <c r="H111" s="16"/>
      <c r="I111" s="16"/>
      <c r="J111" s="16"/>
      <c r="K111" s="16"/>
      <c r="L111" s="16"/>
    </row>
    <row r="112" spans="1:12">
      <c r="A112" s="55" t="s">
        <v>44</v>
      </c>
      <c r="B112" s="56" t="s">
        <v>58</v>
      </c>
      <c r="C112" s="63">
        <f t="shared" si="6"/>
        <v>64092</v>
      </c>
      <c r="D112" s="57">
        <v>44864</v>
      </c>
      <c r="E112" s="57">
        <v>19228</v>
      </c>
      <c r="F112" s="16"/>
      <c r="G112" s="16"/>
      <c r="H112" s="16"/>
      <c r="I112" s="16"/>
      <c r="J112" s="16"/>
      <c r="K112" s="16"/>
      <c r="L112" s="16"/>
    </row>
    <row r="113" spans="1:12">
      <c r="A113" s="55" t="s">
        <v>45</v>
      </c>
      <c r="B113" s="56" t="s">
        <v>59</v>
      </c>
      <c r="C113" s="63">
        <f t="shared" si="6"/>
        <v>65701</v>
      </c>
      <c r="D113" s="57">
        <v>45991</v>
      </c>
      <c r="E113" s="57">
        <v>19710</v>
      </c>
      <c r="F113" s="16"/>
      <c r="G113" s="16"/>
      <c r="H113" s="16"/>
      <c r="I113" s="16"/>
      <c r="J113" s="16"/>
      <c r="K113" s="16"/>
      <c r="L113" s="16"/>
    </row>
    <row r="114" spans="1:12">
      <c r="A114" s="58" t="s">
        <v>46</v>
      </c>
      <c r="B114" s="52" t="s">
        <v>60</v>
      </c>
      <c r="C114" s="54">
        <f t="shared" si="6"/>
        <v>265525</v>
      </c>
      <c r="D114" s="54">
        <f>SUM(D115:D118)</f>
        <v>185868</v>
      </c>
      <c r="E114" s="54">
        <f>SUM(E115:E118)</f>
        <v>79657</v>
      </c>
      <c r="F114" s="16"/>
      <c r="G114" s="16"/>
      <c r="H114" s="16"/>
      <c r="I114" s="16"/>
      <c r="J114" s="16"/>
      <c r="K114" s="16"/>
      <c r="L114" s="16"/>
    </row>
    <row r="115" spans="1:12">
      <c r="A115" s="55" t="s">
        <v>47</v>
      </c>
      <c r="B115" s="56" t="s">
        <v>61</v>
      </c>
      <c r="C115" s="63">
        <f t="shared" si="6"/>
        <v>69691</v>
      </c>
      <c r="D115" s="57">
        <v>48784</v>
      </c>
      <c r="E115" s="57">
        <v>20907</v>
      </c>
      <c r="F115" s="16"/>
      <c r="G115" s="16"/>
      <c r="H115" s="16"/>
      <c r="I115" s="16"/>
      <c r="J115" s="16"/>
      <c r="K115" s="16"/>
      <c r="L115" s="16"/>
    </row>
    <row r="116" spans="1:12" s="51" customFormat="1">
      <c r="A116" s="55" t="s">
        <v>62</v>
      </c>
      <c r="B116" s="56" t="s">
        <v>65</v>
      </c>
      <c r="C116" s="63">
        <f t="shared" si="6"/>
        <v>64092</v>
      </c>
      <c r="D116" s="57">
        <v>44864</v>
      </c>
      <c r="E116" s="57">
        <v>19228</v>
      </c>
      <c r="F116" s="16"/>
      <c r="G116" s="16"/>
      <c r="H116" s="16"/>
      <c r="I116" s="16"/>
      <c r="J116" s="16"/>
      <c r="K116" s="16"/>
      <c r="L116" s="16"/>
    </row>
    <row r="117" spans="1:12" s="51" customFormat="1">
      <c r="A117" s="55" t="s">
        <v>63</v>
      </c>
      <c r="B117" s="56" t="s">
        <v>66</v>
      </c>
      <c r="C117" s="63">
        <f t="shared" si="6"/>
        <v>65021</v>
      </c>
      <c r="D117" s="57">
        <v>45515</v>
      </c>
      <c r="E117" s="57">
        <v>19506</v>
      </c>
      <c r="F117" s="16"/>
      <c r="G117" s="16"/>
      <c r="H117" s="16"/>
      <c r="I117" s="16"/>
      <c r="J117" s="16"/>
      <c r="K117" s="16"/>
      <c r="L117" s="16"/>
    </row>
    <row r="118" spans="1:12" s="51" customFormat="1">
      <c r="A118" s="55" t="s">
        <v>64</v>
      </c>
      <c r="B118" s="56" t="s">
        <v>67</v>
      </c>
      <c r="C118" s="63">
        <f t="shared" si="6"/>
        <v>66721</v>
      </c>
      <c r="D118" s="57">
        <v>46705</v>
      </c>
      <c r="E118" s="57">
        <v>20016</v>
      </c>
      <c r="F118" s="16"/>
      <c r="G118" s="16"/>
      <c r="H118" s="16"/>
      <c r="I118" s="16"/>
      <c r="J118" s="16"/>
      <c r="K118" s="16"/>
      <c r="L118" s="16"/>
    </row>
    <row r="119" spans="1:12" s="62" customFormat="1">
      <c r="A119" s="58" t="s">
        <v>68</v>
      </c>
      <c r="B119" s="52" t="s">
        <v>69</v>
      </c>
      <c r="C119" s="54">
        <f t="shared" si="6"/>
        <v>262679</v>
      </c>
      <c r="D119" s="54">
        <f>SUM(D120:D123)</f>
        <v>183876</v>
      </c>
      <c r="E119" s="54">
        <f>SUM(E120:E123)</f>
        <v>78803</v>
      </c>
      <c r="F119" s="60"/>
      <c r="G119" s="60"/>
      <c r="H119" s="60"/>
      <c r="I119" s="60"/>
      <c r="J119" s="60"/>
      <c r="K119" s="60"/>
      <c r="L119" s="60"/>
    </row>
    <row r="120" spans="1:12" s="51" customFormat="1">
      <c r="A120" s="55" t="s">
        <v>70</v>
      </c>
      <c r="B120" s="56" t="s">
        <v>74</v>
      </c>
      <c r="C120" s="63">
        <f t="shared" si="6"/>
        <v>65021</v>
      </c>
      <c r="D120" s="57">
        <v>45515</v>
      </c>
      <c r="E120" s="57">
        <v>19506</v>
      </c>
      <c r="F120" s="16"/>
      <c r="G120" s="16"/>
      <c r="H120" s="16"/>
      <c r="I120" s="16"/>
      <c r="J120" s="16"/>
      <c r="K120" s="16"/>
      <c r="L120" s="16"/>
    </row>
    <row r="121" spans="1:12" s="51" customFormat="1">
      <c r="A121" s="55" t="s">
        <v>71</v>
      </c>
      <c r="B121" s="56" t="s">
        <v>75</v>
      </c>
      <c r="C121" s="63">
        <f t="shared" si="6"/>
        <v>65576</v>
      </c>
      <c r="D121" s="57">
        <v>45903</v>
      </c>
      <c r="E121" s="57">
        <v>19673</v>
      </c>
      <c r="F121" s="16"/>
      <c r="G121" s="16"/>
      <c r="H121" s="16"/>
      <c r="I121" s="16"/>
      <c r="J121" s="16"/>
      <c r="K121" s="16"/>
      <c r="L121" s="16"/>
    </row>
    <row r="122" spans="1:12" s="51" customFormat="1">
      <c r="A122" s="55" t="s">
        <v>72</v>
      </c>
      <c r="B122" s="56" t="s">
        <v>76</v>
      </c>
      <c r="C122" s="63">
        <f t="shared" si="6"/>
        <v>65021</v>
      </c>
      <c r="D122" s="57">
        <v>45515</v>
      </c>
      <c r="E122" s="57">
        <v>19506</v>
      </c>
      <c r="F122" s="16"/>
      <c r="G122" s="16"/>
      <c r="H122" s="16"/>
      <c r="I122" s="16"/>
      <c r="J122" s="16"/>
      <c r="K122" s="16"/>
      <c r="L122" s="16"/>
    </row>
    <row r="123" spans="1:12" s="51" customFormat="1">
      <c r="A123" s="55" t="s">
        <v>73</v>
      </c>
      <c r="B123" s="56" t="s">
        <v>77</v>
      </c>
      <c r="C123" s="63">
        <f t="shared" si="6"/>
        <v>67061</v>
      </c>
      <c r="D123" s="57">
        <v>46943</v>
      </c>
      <c r="E123" s="57">
        <v>20118</v>
      </c>
      <c r="F123" s="16"/>
      <c r="G123" s="16"/>
      <c r="H123" s="16"/>
      <c r="I123" s="16"/>
      <c r="J123" s="16"/>
      <c r="K123" s="16"/>
      <c r="L123" s="16"/>
    </row>
    <row r="124" spans="1:12" s="62" customFormat="1">
      <c r="A124" s="58" t="s">
        <v>78</v>
      </c>
      <c r="B124" s="52" t="s">
        <v>79</v>
      </c>
      <c r="C124" s="54">
        <f t="shared" si="6"/>
        <v>398470</v>
      </c>
      <c r="D124" s="54">
        <f>SUM(D125:D130)</f>
        <v>278929</v>
      </c>
      <c r="E124" s="54">
        <f>SUM(E125:E130)</f>
        <v>119541</v>
      </c>
      <c r="F124" s="60"/>
      <c r="G124" s="60"/>
      <c r="H124" s="60"/>
      <c r="I124" s="60"/>
      <c r="J124" s="60"/>
      <c r="K124" s="60"/>
      <c r="L124" s="60"/>
    </row>
    <row r="125" spans="1:12" s="51" customFormat="1">
      <c r="A125" s="55" t="s">
        <v>80</v>
      </c>
      <c r="B125" s="56" t="s">
        <v>86</v>
      </c>
      <c r="C125" s="63">
        <f t="shared" si="6"/>
        <v>76310</v>
      </c>
      <c r="D125" s="57">
        <v>53417</v>
      </c>
      <c r="E125" s="57">
        <v>22893</v>
      </c>
      <c r="F125" s="16"/>
      <c r="G125" s="16"/>
      <c r="H125" s="16"/>
      <c r="I125" s="16"/>
      <c r="J125" s="16"/>
      <c r="K125" s="16"/>
      <c r="L125" s="16"/>
    </row>
    <row r="126" spans="1:12" s="51" customFormat="1">
      <c r="A126" s="55" t="s">
        <v>81</v>
      </c>
      <c r="B126" s="56" t="s">
        <v>87</v>
      </c>
      <c r="C126" s="63">
        <f t="shared" si="6"/>
        <v>64772</v>
      </c>
      <c r="D126" s="57">
        <v>45340</v>
      </c>
      <c r="E126" s="57">
        <v>19432</v>
      </c>
      <c r="F126" s="16"/>
      <c r="G126" s="16"/>
      <c r="H126" s="16"/>
      <c r="I126" s="16"/>
      <c r="J126" s="16"/>
      <c r="K126" s="16"/>
      <c r="L126" s="16"/>
    </row>
    <row r="127" spans="1:12" s="51" customFormat="1">
      <c r="A127" s="55" t="s">
        <v>82</v>
      </c>
      <c r="B127" s="56" t="s">
        <v>88</v>
      </c>
      <c r="C127" s="63">
        <f t="shared" si="6"/>
        <v>64092</v>
      </c>
      <c r="D127" s="57">
        <v>44865</v>
      </c>
      <c r="E127" s="57">
        <v>19227</v>
      </c>
      <c r="F127" s="16"/>
      <c r="G127" s="16"/>
      <c r="H127" s="16"/>
      <c r="I127" s="16"/>
      <c r="J127" s="16"/>
      <c r="K127" s="16"/>
      <c r="L127" s="16"/>
    </row>
    <row r="128" spans="1:12" s="51" customFormat="1">
      <c r="A128" s="55" t="s">
        <v>83</v>
      </c>
      <c r="B128" s="56" t="s">
        <v>89</v>
      </c>
      <c r="C128" s="63">
        <f t="shared" si="6"/>
        <v>64432</v>
      </c>
      <c r="D128" s="57">
        <v>45102</v>
      </c>
      <c r="E128" s="57">
        <v>19330</v>
      </c>
      <c r="F128" s="16"/>
      <c r="G128" s="16"/>
      <c r="H128" s="16"/>
      <c r="I128" s="16"/>
      <c r="J128" s="16"/>
      <c r="K128" s="16"/>
      <c r="L128" s="16"/>
    </row>
    <row r="129" spans="1:12" s="51" customFormat="1">
      <c r="A129" s="55" t="s">
        <v>84</v>
      </c>
      <c r="B129" s="56" t="s">
        <v>90</v>
      </c>
      <c r="C129" s="63">
        <f t="shared" si="6"/>
        <v>64092</v>
      </c>
      <c r="D129" s="57">
        <v>44865</v>
      </c>
      <c r="E129" s="57">
        <v>19227</v>
      </c>
      <c r="F129" s="16"/>
      <c r="G129" s="16"/>
      <c r="H129" s="16"/>
      <c r="I129" s="16"/>
      <c r="J129" s="16"/>
      <c r="K129" s="16"/>
      <c r="L129" s="16"/>
    </row>
    <row r="130" spans="1:12" s="51" customFormat="1">
      <c r="A130" s="55" t="s">
        <v>85</v>
      </c>
      <c r="B130" s="56" t="s">
        <v>91</v>
      </c>
      <c r="C130" s="63">
        <f t="shared" si="6"/>
        <v>64772</v>
      </c>
      <c r="D130" s="57">
        <v>45340</v>
      </c>
      <c r="E130" s="57">
        <v>19432</v>
      </c>
      <c r="F130" s="16"/>
      <c r="G130" s="16"/>
      <c r="H130" s="16"/>
      <c r="I130" s="16"/>
      <c r="J130" s="16"/>
      <c r="K130" s="16"/>
      <c r="L130" s="16"/>
    </row>
    <row r="131" spans="1:12" s="62" customFormat="1">
      <c r="A131" s="58" t="s">
        <v>92</v>
      </c>
      <c r="B131" s="52" t="s">
        <v>93</v>
      </c>
      <c r="C131" s="54">
        <f t="shared" si="6"/>
        <v>514553</v>
      </c>
      <c r="D131" s="54">
        <f>SUM(D132:D139)</f>
        <v>360186</v>
      </c>
      <c r="E131" s="54">
        <f>SUM(E132:E139)</f>
        <v>154367</v>
      </c>
      <c r="F131" s="60"/>
      <c r="G131" s="60"/>
      <c r="H131" s="60"/>
      <c r="I131" s="60"/>
      <c r="J131" s="60"/>
      <c r="K131" s="60"/>
      <c r="L131" s="60"/>
    </row>
    <row r="132" spans="1:12" s="51" customFormat="1">
      <c r="A132" s="55" t="s">
        <v>94</v>
      </c>
      <c r="B132" s="56" t="s">
        <v>101</v>
      </c>
      <c r="C132" s="63">
        <f t="shared" si="6"/>
        <v>64772</v>
      </c>
      <c r="D132" s="57">
        <v>45340</v>
      </c>
      <c r="E132" s="57">
        <v>19432</v>
      </c>
      <c r="F132" s="16"/>
      <c r="G132" s="16"/>
      <c r="H132" s="16"/>
      <c r="I132" s="16"/>
      <c r="J132" s="16"/>
      <c r="K132" s="16"/>
      <c r="L132" s="16"/>
    </row>
    <row r="133" spans="1:12" s="51" customFormat="1">
      <c r="A133" s="55" t="s">
        <v>95</v>
      </c>
      <c r="B133" s="56" t="s">
        <v>102</v>
      </c>
      <c r="C133" s="63">
        <f t="shared" si="6"/>
        <v>63876</v>
      </c>
      <c r="D133" s="57">
        <v>44713</v>
      </c>
      <c r="E133" s="57">
        <v>19163</v>
      </c>
      <c r="F133" s="16"/>
      <c r="G133" s="16"/>
      <c r="H133" s="16"/>
      <c r="I133" s="16"/>
      <c r="J133" s="16"/>
      <c r="K133" s="16"/>
      <c r="L133" s="16"/>
    </row>
    <row r="134" spans="1:12" s="51" customFormat="1">
      <c r="A134" s="55" t="s">
        <v>96</v>
      </c>
      <c r="B134" s="56" t="s">
        <v>103</v>
      </c>
      <c r="C134" s="63">
        <f t="shared" si="6"/>
        <v>64266</v>
      </c>
      <c r="D134" s="57">
        <v>44986</v>
      </c>
      <c r="E134" s="57">
        <v>19280</v>
      </c>
      <c r="F134" s="16"/>
      <c r="G134" s="16"/>
      <c r="H134" s="16"/>
      <c r="I134" s="16"/>
      <c r="J134" s="16"/>
      <c r="K134" s="16"/>
      <c r="L134" s="16"/>
    </row>
    <row r="135" spans="1:12" s="51" customFormat="1">
      <c r="A135" s="55" t="s">
        <v>97</v>
      </c>
      <c r="B135" s="56" t="s">
        <v>104</v>
      </c>
      <c r="C135" s="63">
        <f t="shared" si="6"/>
        <v>64732</v>
      </c>
      <c r="D135" s="57">
        <v>45312</v>
      </c>
      <c r="E135" s="57">
        <v>19420</v>
      </c>
      <c r="F135" s="16"/>
      <c r="G135" s="16"/>
      <c r="H135" s="16"/>
      <c r="I135" s="16"/>
      <c r="J135" s="16"/>
      <c r="K135" s="16"/>
      <c r="L135" s="16"/>
    </row>
    <row r="136" spans="1:12" s="51" customFormat="1">
      <c r="A136" s="55" t="s">
        <v>98</v>
      </c>
      <c r="B136" s="56" t="s">
        <v>105</v>
      </c>
      <c r="C136" s="63">
        <f t="shared" si="6"/>
        <v>63752</v>
      </c>
      <c r="D136" s="57">
        <v>44626</v>
      </c>
      <c r="E136" s="57">
        <v>19126</v>
      </c>
      <c r="F136" s="16"/>
      <c r="G136" s="16"/>
      <c r="H136" s="16"/>
      <c r="I136" s="16"/>
      <c r="J136" s="16"/>
      <c r="K136" s="16"/>
      <c r="L136" s="16"/>
    </row>
    <row r="137" spans="1:12" s="51" customFormat="1">
      <c r="A137" s="55" t="s">
        <v>109</v>
      </c>
      <c r="B137" s="56" t="s">
        <v>106</v>
      </c>
      <c r="C137" s="63">
        <f t="shared" si="6"/>
        <v>64092</v>
      </c>
      <c r="D137" s="57">
        <v>44864</v>
      </c>
      <c r="E137" s="57">
        <v>19228</v>
      </c>
      <c r="F137" s="16"/>
      <c r="G137" s="16"/>
      <c r="H137" s="16"/>
      <c r="I137" s="16"/>
      <c r="J137" s="16"/>
      <c r="K137" s="16"/>
      <c r="L137" s="16"/>
    </row>
    <row r="138" spans="1:12" s="51" customFormat="1">
      <c r="A138" s="55" t="s">
        <v>99</v>
      </c>
      <c r="B138" s="56" t="s">
        <v>107</v>
      </c>
      <c r="C138" s="63">
        <f t="shared" si="6"/>
        <v>65021</v>
      </c>
      <c r="D138" s="57">
        <v>45515</v>
      </c>
      <c r="E138" s="57">
        <v>19506</v>
      </c>
      <c r="F138" s="16"/>
      <c r="G138" s="16"/>
      <c r="H138" s="16"/>
      <c r="I138" s="16"/>
      <c r="J138" s="16"/>
      <c r="K138" s="16"/>
      <c r="L138" s="16"/>
    </row>
    <row r="139" spans="1:12" s="51" customFormat="1">
      <c r="A139" s="55" t="s">
        <v>100</v>
      </c>
      <c r="B139" s="56" t="s">
        <v>108</v>
      </c>
      <c r="C139" s="63">
        <f t="shared" si="6"/>
        <v>64042</v>
      </c>
      <c r="D139" s="57">
        <v>44830</v>
      </c>
      <c r="E139" s="57">
        <v>19212</v>
      </c>
      <c r="F139" s="16"/>
      <c r="G139" s="16"/>
      <c r="H139" s="16"/>
      <c r="I139" s="16"/>
      <c r="J139" s="16"/>
      <c r="K139" s="16"/>
      <c r="L139" s="16"/>
    </row>
    <row r="140" spans="1:12">
      <c r="A140" s="59"/>
      <c r="B140" s="52" t="s">
        <v>48</v>
      </c>
      <c r="C140" s="54">
        <f t="shared" si="6"/>
        <v>1904161</v>
      </c>
      <c r="D140" s="54">
        <f>SUM(D105+D108+D114+D119+D124+D131)</f>
        <v>1332913</v>
      </c>
      <c r="E140" s="54">
        <f>SUM(E105+E108+E114+E119+E124+E131)</f>
        <v>571248</v>
      </c>
      <c r="F140" s="60"/>
      <c r="G140" s="16"/>
      <c r="H140" s="16"/>
      <c r="I140" s="16"/>
      <c r="J140" s="16"/>
      <c r="K140" s="16"/>
      <c r="L140" s="16"/>
    </row>
    <row r="141" spans="1:12">
      <c r="A141" s="16"/>
      <c r="B141" s="16"/>
      <c r="C141" s="16"/>
      <c r="D141" s="16"/>
      <c r="E141" s="16"/>
      <c r="F141" s="16"/>
      <c r="G141" s="16"/>
      <c r="H141" s="16"/>
      <c r="I141" s="16"/>
      <c r="J141" s="16"/>
      <c r="K141" s="16"/>
    </row>
    <row r="142" spans="1:12">
      <c r="A142" s="16"/>
      <c r="B142" s="16"/>
      <c r="C142" s="16"/>
      <c r="D142" s="16"/>
      <c r="E142" s="16"/>
      <c r="F142" s="16"/>
      <c r="G142" s="16"/>
      <c r="H142" s="16"/>
      <c r="I142" s="16"/>
      <c r="J142" s="16"/>
      <c r="K142" s="16"/>
    </row>
  </sheetData>
  <mergeCells count="43">
    <mergeCell ref="A68:A70"/>
    <mergeCell ref="B68:B70"/>
    <mergeCell ref="C68:K68"/>
    <mergeCell ref="A66:K66"/>
    <mergeCell ref="C1:J3"/>
    <mergeCell ref="A5:J5"/>
    <mergeCell ref="A30:K30"/>
    <mergeCell ref="A32:A34"/>
    <mergeCell ref="B32:B34"/>
    <mergeCell ref="C32:K32"/>
    <mergeCell ref="C70:D70"/>
    <mergeCell ref="E70:K70"/>
    <mergeCell ref="E69:K69"/>
    <mergeCell ref="C71:D71"/>
    <mergeCell ref="C69:D69"/>
    <mergeCell ref="C72:D72"/>
    <mergeCell ref="C73:D73"/>
    <mergeCell ref="C74:D74"/>
    <mergeCell ref="C75:D75"/>
    <mergeCell ref="C76:D76"/>
    <mergeCell ref="C77:D77"/>
    <mergeCell ref="C78:D78"/>
    <mergeCell ref="C79:D79"/>
    <mergeCell ref="C80:D80"/>
    <mergeCell ref="C81:D81"/>
    <mergeCell ref="C82:D82"/>
    <mergeCell ref="C83:D83"/>
    <mergeCell ref="C84:D84"/>
    <mergeCell ref="E71:K71"/>
    <mergeCell ref="E72:K72"/>
    <mergeCell ref="E73:K73"/>
    <mergeCell ref="E74:K74"/>
    <mergeCell ref="E75:K75"/>
    <mergeCell ref="E76:K76"/>
    <mergeCell ref="E77:K77"/>
    <mergeCell ref="E78:K78"/>
    <mergeCell ref="E79:K79"/>
    <mergeCell ref="E80:K80"/>
    <mergeCell ref="E81:K81"/>
    <mergeCell ref="E82:K82"/>
    <mergeCell ref="E83:K83"/>
    <mergeCell ref="E84:K84"/>
    <mergeCell ref="A102:E102"/>
  </mergeCells>
  <phoneticPr fontId="2" type="noConversion"/>
  <pageMargins left="0.55118110236220474" right="0.35433070866141736" top="0.98425196850393704" bottom="0.98425196850393704" header="0.51181102362204722" footer="0.51181102362204722"/>
  <pageSetup paperSize="9" scale="89" orientation="portrait" verticalDpi="0"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2"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2"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MoBIL GROUP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User14</dc:creator>
  <cp:lastModifiedBy>RABMESTO2</cp:lastModifiedBy>
  <cp:lastPrinted>2021-09-27T07:26:57Z</cp:lastPrinted>
  <dcterms:created xsi:type="dcterms:W3CDTF">2017-05-29T07:46:57Z</dcterms:created>
  <dcterms:modified xsi:type="dcterms:W3CDTF">2021-10-04T07:31:19Z</dcterms:modified>
</cp:coreProperties>
</file>